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財政課事業別\予算担当\(国)財政状況の公表\財政状況資料集(Ｈ22決算～)\R4決算\２回目（ストック情報）\03_回答\"/>
    </mc:Choice>
  </mc:AlternateContent>
  <xr:revisionPtr revIDLastSave="0" documentId="13_ncr:1_{985F2C33-8C73-484C-8878-FA47458A7A2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E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CO34" i="10" l="1"/>
</calcChain>
</file>

<file path=xl/sharedStrings.xml><?xml version="1.0" encoding="utf-8"?>
<sst xmlns="http://schemas.openxmlformats.org/spreadsheetml/2006/main" count="1137" uniqueCount="593">
  <si>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</si>
  <si>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</si>
  <si>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</si>
  <si>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</si>
  <si>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</si>
  <si>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</si>
  <si>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</si>
  <si>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</si>
  <si>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</si>
  <si>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</si>
  <si>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</si>
  <si>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</si>
  <si>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</si>
  <si>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</si>
  <si>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</si>
  <si>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</si>
  <si>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</si>
  <si>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</si>
  <si>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</si>
  <si>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</si>
  <si>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</si>
  <si>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</si>
  <si>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</si>
  <si>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</si>
  <si>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</si>
  <si>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</si>
  <si>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</si>
  <si>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</si>
  <si>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</si>
  <si>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</si>
  <si>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</si>
  <si>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</si>
  <si>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</si>
  <si>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</si>
  <si>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</si>
  <si>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</si>
  <si>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</si>
  <si>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</si>
  <si>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</si>
  <si>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</si>
  <si>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</si>
  <si>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</si>
  <si>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</si>
  <si>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</si>
  <si>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</si>
  <si>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</si>
  <si>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</si>
  <si>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</si>
  <si>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</si>
  <si>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</si>
  <si>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</si>
  <si>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</si>
  <si>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</si>
  <si>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</si>
  <si>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</si>
  <si>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</si>
  <si>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</si>
  <si>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</si>
  <si>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</si>
  <si>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</si>
  <si>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</si>
  <si>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</si>
  <si>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</si>
  <si>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</si>
  <si>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</si>
  <si>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</si>
  <si>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</si>
  <si>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</si>
  <si>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</si>
  <si>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</si>
  <si>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</si>
  <si>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</si>
  <si>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</si>
  <si>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</si>
  <si>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</si>
  <si>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</si>
  <si>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</si>
  <si>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</si>
  <si>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</si>
  <si>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</si>
  <si>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</si>
  <si>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</si>
  <si>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</si>
  <si>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</si>
  <si>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</si>
  <si>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</si>
  <si>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</si>
  <si>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</si>
  <si>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</si>
  <si>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</si>
  <si>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</si>
  <si>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</si>
  <si>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</si>
  <si>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</si>
  <si>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</si>
  <si>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</si>
  <si>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</si>
  <si>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</si>
  <si>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</si>
  <si>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</si>
  <si>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</si>
  <si>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</si>
  <si>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</si>
  <si>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</si>
  <si>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</si>
  <si>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</si>
  <si>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</si>
  <si>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</si>
  <si>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</si>
  <si>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</si>
  <si>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</si>
  <si>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</si>
  <si>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</si>
  <si>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</si>
  <si>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</si>
  <si>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</si>
  <si>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</si>
  <si>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</si>
  <si>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</si>
  <si>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</si>
  <si>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</si>
  <si>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</si>
  <si>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</si>
  <si>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</si>
  <si>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</si>
  <si>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</si>
  <si>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</si>
  <si>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</si>
  <si>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</si>
  <si>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</si>
  <si>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</si>
  <si>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</si>
  <si>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</si>
  <si>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</si>
  <si>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</si>
  <si>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</si>
  <si>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</si>
  <si>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</si>
  <si>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</si>
  <si>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</si>
  <si>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</si>
  <si>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</si>
  <si>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</si>
  <si>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</si>
  <si>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</si>
  <si>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</si>
  <si>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</si>
  <si>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</si>
  <si>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</si>
  <si>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</si>
  <si>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</si>
  <si>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</si>
  <si>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</si>
  <si>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</si>
  <si>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</si>
  <si>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</si>
  <si>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</si>
  <si>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</si>
  <si>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</si>
  <si>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</si>
  <si>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</si>
  <si>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</si>
  <si>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</si>
  <si>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</si>
  <si>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</si>
  <si>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</si>
  <si>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</si>
  <si>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</si>
  <si>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</si>
  <si>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</si>
  <si>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</si>
  <si>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</si>
  <si>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</si>
  <si>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</si>
  <si>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</si>
  <si>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</si>
  <si>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</si>
  <si>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</si>
  <si>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</si>
  <si>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</si>
  <si>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</si>
  <si>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</si>
  <si>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</si>
  <si>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</si>
  <si>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</si>
  <si>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</si>
  <si>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</si>
  <si>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</si>
  <si>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</si>
  <si>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</si>
  <si>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</si>
  <si>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</si>
  <si>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</si>
  <si>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</si>
  <si>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</si>
  <si>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</si>
  <si>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</si>
  <si>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</si>
  <si>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</si>
  <si>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</si>
  <si>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</si>
  <si>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</si>
  <si>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</si>
  <si>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</si>
  <si>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</si>
  <si>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</si>
  <si>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</si>
  <si>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</si>
  <si>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</si>
  <si>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</si>
  <si>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</si>
  <si>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</si>
  <si>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</si>
  <si>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</si>
  <si>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</si>
  <si>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</si>
  <si>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</si>
  <si>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</si>
  <si>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</si>
  <si>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</si>
  <si>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</si>
  <si>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</si>
  <si>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</si>
  <si>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</si>
  <si>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</si>
  <si>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</si>
  <si>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</si>
  <si>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</si>
  <si>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</si>
  <si>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</si>
  <si>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</si>
  <si>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</si>
  <si>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</si>
  <si>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</si>
  <si>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</si>
  <si>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</si>
  <si>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</si>
  <si>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</si>
  <si>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</si>
  <si>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</si>
  <si>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</si>
  <si>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</si>
  <si>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</si>
  <si>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</si>
  <si>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</si>
  <si>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</si>
  <si>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</si>
  <si>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</si>
  <si>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</si>
  <si>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</si>
  <si>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</si>
  <si>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</si>
  <si>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</si>
  <si>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</si>
  <si>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</si>
  <si>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</si>
  <si>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</si>
  <si>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</si>
  <si>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</si>
  <si>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</si>
  <si>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</si>
  <si>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</si>
  <si>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</si>
  <si>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</si>
  <si>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</si>
  <si>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</si>
  <si>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</si>
  <si>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</si>
  <si>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</si>
  <si>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</si>
  <si>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</si>
  <si>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</si>
  <si>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</si>
  <si>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</si>
  <si>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</si>
  <si>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</si>
  <si>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</si>
  <si>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</si>
  <si>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</si>
  <si>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</si>
  <si>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</si>
  <si>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</si>
  <si>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</si>
  <si>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</si>
  <si>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</si>
  <si>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</si>
  <si>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</si>
  <si>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</si>
  <si>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</si>
  <si>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</si>
  <si>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</si>
  <si>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</si>
  <si>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</si>
  <si>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</si>
  <si>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</si>
  <si>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</si>
  <si>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</si>
  <si>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</si>
  <si>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</si>
  <si>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</si>
  <si>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</si>
  <si>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</si>
  <si>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</si>
  <si>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</si>
  <si>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</si>
  <si>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</si>
  <si>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</si>
  <si>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</si>
  <si>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</si>
  <si>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</si>
  <si>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</si>
  <si>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</si>
  <si>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</si>
  <si>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</si>
  <si>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</si>
  <si>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</si>
  <si>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</si>
  <si>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</si>
  <si>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</si>
  <si>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</si>
  <si>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</si>
  <si>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</si>
  <si>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</si>
  <si>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</si>
  <si>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</si>
  <si>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</si>
  <si>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</si>
  <si>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</si>
  <si>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</si>
  <si>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</si>
  <si>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</si>
  <si>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</si>
  <si>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</si>
  <si>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</si>
  <si>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</si>
  <si>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</si>
  <si>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</si>
  <si>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</si>
  <si>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</si>
  <si>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</si>
  <si>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</si>
  <si>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</si>
  <si>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</si>
  <si>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</si>
  <si>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</si>
  <si>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</si>
  <si>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</si>
  <si>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</si>
  <si>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</si>
  <si>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</si>
  <si>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</si>
  <si>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</si>
  <si>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</si>
  <si>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</si>
  <si>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</si>
  <si>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</si>
  <si>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</si>
  <si>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</si>
  <si>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</si>
  <si>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</si>
  <si>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</si>
  <si>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</si>
  <si>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</si>
  <si>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</si>
  <si>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</si>
  <si>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</si>
  <si>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</si>
  <si>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</si>
  <si>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</si>
  <si>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</si>
  <si>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</si>
  <si>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</si>
  <si>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</si>
  <si>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</si>
  <si>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</si>
  <si>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</si>
  <si>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</si>
  <si>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</si>
  <si>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</si>
  <si>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</si>
  <si>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</si>
  <si>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</si>
  <si>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</si>
  <si>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</si>
  <si>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</si>
  <si>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</si>
  <si>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</si>
  <si>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</si>
  <si>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</si>
  <si>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</si>
  <si>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</si>
  <si>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</si>
  <si>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</si>
  <si>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</si>
  <si>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</si>
  <si>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</si>
  <si>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</si>
  <si>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</si>
  <si>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</si>
  <si>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</si>
  <si>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</si>
  <si>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</si>
  <si>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</si>
  <si>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</si>
  <si>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</si>
  <si>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</si>
  <si>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</si>
  <si>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</si>
  <si>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</si>
  <si>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</si>
  <si>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</si>
  <si>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</si>
  <si>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</si>
  <si>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</si>
  <si>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</si>
  <si>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</si>
  <si>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</si>
  <si>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</si>
  <si>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</si>
  <si>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</si>
  <si>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</si>
  <si>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</si>
  <si>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</si>
  <si>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</si>
  <si>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</si>
  <si>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</si>
  <si>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</si>
  <si>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</si>
  <si>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</si>
  <si>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</si>
  <si>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</si>
  <si>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</si>
  <si>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</si>
  <si>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</si>
  <si>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</si>
  <si>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</si>
  <si>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</si>
  <si>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</si>
  <si>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</si>
  <si>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</si>
  <si>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</si>
  <si>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</si>
  <si>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</si>
  <si>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</si>
  <si>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</si>
  <si>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</si>
  <si>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</si>
  <si>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</si>
  <si>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</si>
  <si>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</si>
  <si>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</si>
  <si>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</si>
  <si>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</si>
  <si>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</si>
  <si>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</si>
  <si>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</si>
  <si>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</si>
  <si>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</si>
  <si>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</si>
  <si>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</si>
  <si>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</si>
  <si>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</si>
  <si>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</si>
  <si>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</si>
  <si>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</si>
  <si>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</si>
  <si>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</si>
  <si>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</si>
  <si>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</si>
  <si>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</si>
  <si>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</si>
  <si>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</si>
  <si>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</si>
  <si>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</si>
  <si>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</si>
  <si>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</si>
  <si>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</si>
  <si>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</si>
  <si>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</si>
  <si>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</si>
  <si>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</si>
  <si>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</si>
  <si>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</si>
  <si>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</si>
  <si>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</si>
  <si>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</si>
  <si>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</si>
  <si>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</si>
  <si>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</si>
  <si>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</si>
  <si>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</si>
  <si>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</si>
  <si>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</si>
  <si>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</si>
  <si>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</si>
  <si>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</si>
  <si>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</si>
  <si>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</si>
  <si>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</si>
  <si>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</si>
  <si>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</si>
  <si>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</si>
  <si>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</si>
  <si>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</si>
  <si>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</si>
  <si>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</si>
  <si>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</si>
  <si>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</si>
  <si>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</si>
  <si>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</si>
  <si>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</si>
  <si>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</si>
  <si>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</si>
  <si>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</si>
  <si>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</si>
  <si>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</si>
  <si>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</si>
  <si>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</si>
  <si>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</si>
  <si>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</si>
  <si>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</si>
  <si>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</si>
  <si>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</si>
  <si>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</si>
  <si>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</si>
  <si>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</si>
  <si>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</si>
  <si>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</si>
  <si>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</si>
  <si>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</si>
  <si>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</si>
  <si>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</si>
  <si>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</si>
  <si>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</si>
  <si>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</si>
  <si>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</si>
  <si>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</si>
  <si>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</si>
  <si>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</si>
  <si>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</si>
  <si>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</si>
  <si>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</si>
  <si>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</si>
  <si>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</si>
  <si>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</si>
  <si>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</si>
  <si>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</si>
  <si>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</si>
  <si>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</si>
  <si>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</si>
  <si>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 0.43</t>
  </si>
  <si>
    <t>一般会計</t>
  </si>
  <si>
    <t>下水道事業会計</t>
  </si>
  <si>
    <t>介護保険特別会計</t>
  </si>
  <si>
    <t>国民健康保険特別会計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</si>
  <si>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</si>
  <si>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</si>
  <si>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</si>
  <si>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</si>
  <si>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</si>
  <si>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</si>
  <si>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</si>
  <si>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</si>
  <si>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</si>
  <si>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</si>
  <si>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</si>
  <si>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t>
    <phoneticPr fontId="2"/>
  </si>
  <si>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</si>
  <si>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</si>
  <si>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</si>
  <si>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</si>
  <si>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</si>
  <si>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</si>
  <si>
    <t>東京都後期高齢者医療広域連合（一般会計）</t>
  </si>
  <si>
    <t>東京都後期高齢者医療広域連合（後期高齢者医療特別会計）</t>
  </si>
  <si>
    <t>〇</t>
    <phoneticPr fontId="2"/>
  </si>
  <si>
    <t>西東京市土地開発公社</t>
    <phoneticPr fontId="2"/>
  </si>
  <si>
    <t>都市計画事業基金</t>
    <rPh sb="0" eb="6">
      <t>トシケイカクジギョウ</t>
    </rPh>
    <rPh sb="6" eb="8">
      <t>キキン</t>
    </rPh>
    <phoneticPr fontId="5"/>
  </si>
  <si>
    <t>まちづくり整備基金</t>
    <rPh sb="5" eb="7">
      <t>セイビ</t>
    </rPh>
    <rPh sb="7" eb="9">
      <t>キキン</t>
    </rPh>
    <phoneticPr fontId="38"/>
  </si>
  <si>
    <t>みどり基金</t>
    <rPh sb="3" eb="5">
      <t>キキン</t>
    </rPh>
    <phoneticPr fontId="38"/>
  </si>
  <si>
    <t>地域福祉基金</t>
    <rPh sb="0" eb="2">
      <t>チイキ</t>
    </rPh>
    <rPh sb="2" eb="4">
      <t>フクシ</t>
    </rPh>
    <rPh sb="4" eb="6">
      <t>キキン</t>
    </rPh>
    <phoneticPr fontId="38"/>
  </si>
  <si>
    <t>庁舎整備基金</t>
    <rPh sb="0" eb="2">
      <t>チョウシャ</t>
    </rPh>
    <rPh sb="2" eb="6">
      <t>セイビキキン</t>
    </rPh>
    <phoneticPr fontId="38"/>
  </si>
  <si>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</si>
  <si>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</si>
  <si>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</si>
  <si>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</si>
  <si>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</si>
  <si>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</si>
  <si>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</si>
  <si>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</si>
  <si>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</si>
  <si>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４年度は、将来負担比率はゼロ以下となったが、実質公債費比率は増加した。実質公債費比率は、元利償還金の額が増加し、元利償還金から差し引く特定財源についても減少したこと等により、単年度の実質公債費比率は、前年度から上昇し、３か年平均も比率が上昇した。
　実質公債費比率は、類似団体よりも低い水準にある一方で、臨時財政対策債費等の影響により、公債費全体に対する交付税算入額が多くなり、実質公債費が低く抑えられていたが、交付税算入額の減少により比率が上昇傾向にある。</t>
    <rPh sb="17" eb="19">
      <t>イカ</t>
    </rPh>
    <rPh sb="55" eb="57">
      <t>ゾウカ</t>
    </rPh>
    <rPh sb="151" eb="153">
      <t>イッポウ</t>
    </rPh>
    <rPh sb="200" eb="201">
      <t>オサ</t>
    </rPh>
    <rPh sb="221" eb="223">
      <t>ヒリツ</t>
    </rPh>
    <rPh sb="224" eb="228">
      <t>ジョウショウケイコウ</t>
    </rPh>
    <phoneticPr fontId="5"/>
  </si>
  <si>
    <t>　令和４年度は、地方債の償還が進んだことで、将来負担比率はゼロ以下となったものの、有形固定資産減価償却率は増加した。
　類似団体との比較については、有形固定資産減価償却率について、13.3ポイントの差となった。
　今後、公共施設等の老朽化が進行し、維持管理や更新に要する経費が増加することが見込まれるため、地方債の発行を厳格に管理するとともに、財務書類や固定資産台帳、施設別行政コスト計算書等を活用することで、将来見通しを踏まえた持続可能で自立的な自治体経営の確立を目指す。</t>
    <rPh sb="31" eb="33">
      <t>イカ</t>
    </rPh>
    <rPh sb="74" eb="80">
      <t>ユウケイコテイシサン</t>
    </rPh>
    <rPh sb="80" eb="84">
      <t>ゲンカショウキャク</t>
    </rPh>
    <rPh sb="84" eb="85">
      <t>リツ</t>
    </rPh>
    <rPh sb="99" eb="100">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</si>
</sst>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875C37-4E01-4555-823B-D2F73615A6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90EB-4A91-9F28-0D72AA377F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37546</c:v>
                </c:pt>
                <c:pt idx="1">
                  <c:v>18434</c:v>
                </c:pt>
                <c:pt idx="2">
                  <c:v>32384</c:v>
                </c:pt>
                <c:pt idx="3">
                  <c:v>19295</c:v>
                </c:pt>
                <c:pt idx="4">
                  <c:v>24571</c:v>
                </c:pt>
              </c:numCache>
            </c:numRef>
          </c:val>
          <c:smooth val="0"/>
          <c:extLst>
            <c:ext xmlns:c16="http://schemas.microsoft.com/office/drawing/2014/chart" uri="{C3380CC4-5D6E-409C-BE32-E72D297353CC}">
              <c16:uniqueId val="{00000001-90EB-4A91-9F28-0D72AA377F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3.26</c:v>
                </c:pt>
                <c:pt idx="1">
                  <c:v>3.65</c:v>
                </c:pt>
                <c:pt idx="2">
                  <c:v>4.68</c:v>
                </c:pt>
                <c:pt idx="3">
                  <c:v>9.07</c:v>
                </c:pt>
                <c:pt idx="4">
                  <c:v>7.6</c:v>
                </c:pt>
              </c:numCache>
            </c:numRef>
          </c:val>
          <c:extLst>
            <c:ext xmlns:c16="http://schemas.microsoft.com/office/drawing/2014/chart" uri="{C3380CC4-5D6E-409C-BE32-E72D297353CC}">
              <c16:uniqueId val="{00000000-8E56-40BC-AF0C-D7E2C972A5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7.71</c:v>
                </c:pt>
                <c:pt idx="1">
                  <c:v>7.82</c:v>
                </c:pt>
                <c:pt idx="2">
                  <c:v>8.4700000000000006</c:v>
                </c:pt>
                <c:pt idx="3">
                  <c:v>9.31</c:v>
                </c:pt>
                <c:pt idx="4">
                  <c:v>10.8</c:v>
                </c:pt>
              </c:numCache>
            </c:numRef>
          </c:val>
          <c:extLst>
            <c:ext xmlns:c16="http://schemas.microsoft.com/office/drawing/2014/chart" uri="{C3380CC4-5D6E-409C-BE32-E72D297353CC}">
              <c16:uniqueId val="{00000001-8E56-40BC-AF0C-D7E2C972A5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0.41</c:v>
                </c:pt>
                <c:pt idx="2">
                  <c:v>2</c:v>
                </c:pt>
                <c:pt idx="3">
                  <c:v>5.92</c:v>
                </c:pt>
                <c:pt idx="4">
                  <c:v>-0.43</c:v>
                </c:pt>
              </c:numCache>
            </c:numRef>
          </c:val>
          <c:smooth val="0"/>
          <c:extLst>
            <c:ext xmlns:c16="http://schemas.microsoft.com/office/drawing/2014/chart" uri="{C3380CC4-5D6E-409C-BE32-E72D297353CC}">
              <c16:uniqueId val="{00000002-8E56-40BC-AF0C-D7E2C972A5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8E-4A25-B3F6-67AB06A47F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8E-4A25-B3F6-67AB06A47F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8E-4A25-B3F6-67AB06A47F7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8E-4A25-B3F6-67AB06A47F74}"/>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0.02</c:v>
                </c:pt>
                <c:pt idx="8">
                  <c:v>#N/A</c:v>
                </c:pt>
                <c:pt idx="9">
                  <c:v>0.01</c:v>
                </c:pt>
              </c:numCache>
            </c:numRef>
          </c:val>
          <c:extLst>
            <c:ext xmlns:c16="http://schemas.microsoft.com/office/drawing/2014/chart" uri="{C3380CC4-5D6E-409C-BE32-E72D297353CC}">
              <c16:uniqueId val="{00000004-638E-4A25-B3F6-67AB06A47F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0.08</c:v>
                </c:pt>
                <c:pt idx="4">
                  <c:v>#N/A</c:v>
                </c:pt>
                <c:pt idx="5">
                  <c:v>0.05</c:v>
                </c:pt>
                <c:pt idx="6">
                  <c:v>#N/A</c:v>
                </c:pt>
                <c:pt idx="7">
                  <c:v>0.06</c:v>
                </c:pt>
                <c:pt idx="8">
                  <c:v>#N/A</c:v>
                </c:pt>
                <c:pt idx="9">
                  <c:v>0.09</c:v>
                </c:pt>
              </c:numCache>
            </c:numRef>
          </c:val>
          <c:extLst>
            <c:ext xmlns:c16="http://schemas.microsoft.com/office/drawing/2014/chart" uri="{C3380CC4-5D6E-409C-BE32-E72D297353CC}">
              <c16:uniqueId val="{00000005-638E-4A25-B3F6-67AB06A47F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0.93</c:v>
                </c:pt>
                <c:pt idx="4">
                  <c:v>#N/A</c:v>
                </c:pt>
                <c:pt idx="5">
                  <c:v>0.69</c:v>
                </c:pt>
                <c:pt idx="6">
                  <c:v>#N/A</c:v>
                </c:pt>
                <c:pt idx="7">
                  <c:v>0.89</c:v>
                </c:pt>
                <c:pt idx="8">
                  <c:v>#N/A</c:v>
                </c:pt>
                <c:pt idx="9">
                  <c:v>0.64</c:v>
                </c:pt>
              </c:numCache>
            </c:numRef>
          </c:val>
          <c:extLst>
            <c:ext xmlns:c16="http://schemas.microsoft.com/office/drawing/2014/chart" uri="{C3380CC4-5D6E-409C-BE32-E72D297353CC}">
              <c16:uniqueId val="{00000006-638E-4A25-B3F6-67AB06A47F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0.74</c:v>
                </c:pt>
                <c:pt idx="2">
                  <c:v>#N/A</c:v>
                </c:pt>
                <c:pt idx="3">
                  <c:v>1.1200000000000001</c:v>
                </c:pt>
                <c:pt idx="4">
                  <c:v>#N/A</c:v>
                </c:pt>
                <c:pt idx="5">
                  <c:v>1.61</c:v>
                </c:pt>
                <c:pt idx="6">
                  <c:v>#N/A</c:v>
                </c:pt>
                <c:pt idx="7">
                  <c:v>1.65</c:v>
                </c:pt>
                <c:pt idx="8">
                  <c:v>#N/A</c:v>
                </c:pt>
                <c:pt idx="9">
                  <c:v>1.26</c:v>
                </c:pt>
              </c:numCache>
            </c:numRef>
          </c:val>
          <c:extLst>
            <c:ext xmlns:c16="http://schemas.microsoft.com/office/drawing/2014/chart" uri="{C3380CC4-5D6E-409C-BE32-E72D297353CC}">
              <c16:uniqueId val="{00000007-638E-4A25-B3F6-67AB06A47F7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0.68</c:v>
                </c:pt>
                <c:pt idx="4">
                  <c:v>#N/A</c:v>
                </c:pt>
                <c:pt idx="5">
                  <c:v>1.21</c:v>
                </c:pt>
                <c:pt idx="6">
                  <c:v>#N/A</c:v>
                </c:pt>
                <c:pt idx="7">
                  <c:v>1.5</c:v>
                </c:pt>
                <c:pt idx="8">
                  <c:v>#N/A</c:v>
                </c:pt>
                <c:pt idx="9">
                  <c:v>1.97</c:v>
                </c:pt>
              </c:numCache>
            </c:numRef>
          </c:val>
          <c:extLst>
            <c:ext xmlns:c16="http://schemas.microsoft.com/office/drawing/2014/chart" uri="{C3380CC4-5D6E-409C-BE32-E72D297353CC}">
              <c16:uniqueId val="{00000008-638E-4A25-B3F6-67AB06A47F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3.26</c:v>
                </c:pt>
                <c:pt idx="2">
                  <c:v>#N/A</c:v>
                </c:pt>
                <c:pt idx="3">
                  <c:v>3.64</c:v>
                </c:pt>
                <c:pt idx="4">
                  <c:v>#N/A</c:v>
                </c:pt>
                <c:pt idx="5">
                  <c:v>4.68</c:v>
                </c:pt>
                <c:pt idx="6">
                  <c:v>#N/A</c:v>
                </c:pt>
                <c:pt idx="7">
                  <c:v>9.07</c:v>
                </c:pt>
                <c:pt idx="8">
                  <c:v>#N/A</c:v>
                </c:pt>
                <c:pt idx="9">
                  <c:v>7.59</c:v>
                </c:pt>
              </c:numCache>
            </c:numRef>
          </c:val>
          <c:extLst>
            <c:ext xmlns:c16="http://schemas.microsoft.com/office/drawing/2014/chart" uri="{C3380CC4-5D6E-409C-BE32-E72D297353CC}">
              <c16:uniqueId val="{00000009-638E-4A25-B3F6-67AB06A47F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5569</c:v>
                </c:pt>
                <c:pt idx="5">
                  <c:v>4898</c:v>
                </c:pt>
                <c:pt idx="8">
                  <c:v>4433</c:v>
                </c:pt>
                <c:pt idx="11">
                  <c:v>3880</c:v>
                </c:pt>
                <c:pt idx="14">
                  <c:v>3802</c:v>
                </c:pt>
              </c:numCache>
            </c:numRef>
          </c:val>
          <c:extLst>
            <c:ext xmlns:c16="http://schemas.microsoft.com/office/drawing/2014/chart" uri="{C3380CC4-5D6E-409C-BE32-E72D297353CC}">
              <c16:uniqueId val="{00000000-FE7F-47A0-8DA5-DD8BBC8A9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7F-47A0-8DA5-DD8BBC8A9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7F-47A0-8DA5-DD8BBC8A9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109</c:v>
                </c:pt>
                <c:pt idx="3">
                  <c:v>107</c:v>
                </c:pt>
                <c:pt idx="6">
                  <c:v>74</c:v>
                </c:pt>
                <c:pt idx="9">
                  <c:v>40</c:v>
                </c:pt>
                <c:pt idx="12">
                  <c:v>27</c:v>
                </c:pt>
              </c:numCache>
            </c:numRef>
          </c:val>
          <c:extLst>
            <c:ext xmlns:c16="http://schemas.microsoft.com/office/drawing/2014/chart" uri="{C3380CC4-5D6E-409C-BE32-E72D297353CC}">
              <c16:uniqueId val="{00000003-FE7F-47A0-8DA5-DD8BBC8A9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163</c:v>
                </c:pt>
                <c:pt idx="3">
                  <c:v>57</c:v>
                </c:pt>
                <c:pt idx="6">
                  <c:v>95</c:v>
                </c:pt>
                <c:pt idx="9">
                  <c:v>60</c:v>
                </c:pt>
                <c:pt idx="12">
                  <c:v>64</c:v>
                </c:pt>
              </c:numCache>
            </c:numRef>
          </c:val>
          <c:extLst>
            <c:ext xmlns:c16="http://schemas.microsoft.com/office/drawing/2014/chart" uri="{C3380CC4-5D6E-409C-BE32-E72D297353CC}">
              <c16:uniqueId val="{00000004-FE7F-47A0-8DA5-DD8BBC8A9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7F-47A0-8DA5-DD8BBC8A9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7F-47A0-8DA5-DD8BBC8A9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5934</c:v>
                </c:pt>
                <c:pt idx="3">
                  <c:v>5571</c:v>
                </c:pt>
                <c:pt idx="6">
                  <c:v>5068</c:v>
                </c:pt>
                <c:pt idx="9">
                  <c:v>4744</c:v>
                </c:pt>
                <c:pt idx="12">
                  <c:v>4764</c:v>
                </c:pt>
              </c:numCache>
            </c:numRef>
          </c:val>
          <c:extLst>
            <c:ext xmlns:c16="http://schemas.microsoft.com/office/drawing/2014/chart" uri="{C3380CC4-5D6E-409C-BE32-E72D297353CC}">
              <c16:uniqueId val="{00000007-FE7F-47A0-8DA5-DD8BBC8A9B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637</c:v>
                </c:pt>
                <c:pt idx="2">
                  <c:v>#N/A</c:v>
                </c:pt>
                <c:pt idx="3">
                  <c:v>#N/A</c:v>
                </c:pt>
                <c:pt idx="4">
                  <c:v>837</c:v>
                </c:pt>
                <c:pt idx="5">
                  <c:v>#N/A</c:v>
                </c:pt>
                <c:pt idx="6">
                  <c:v>#N/A</c:v>
                </c:pt>
                <c:pt idx="7">
                  <c:v>804</c:v>
                </c:pt>
                <c:pt idx="8">
                  <c:v>#N/A</c:v>
                </c:pt>
                <c:pt idx="9">
                  <c:v>#N/A</c:v>
                </c:pt>
                <c:pt idx="10">
                  <c:v>964</c:v>
                </c:pt>
                <c:pt idx="11">
                  <c:v>#N/A</c:v>
                </c:pt>
                <c:pt idx="12">
                  <c:v>#N/A</c:v>
                </c:pt>
                <c:pt idx="13">
                  <c:v>1053</c:v>
                </c:pt>
                <c:pt idx="14">
                  <c:v>#N/A</c:v>
                </c:pt>
              </c:numCache>
            </c:numRef>
          </c:val>
          <c:smooth val="0"/>
          <c:extLst>
            <c:ext xmlns:c16="http://schemas.microsoft.com/office/drawing/2014/chart" uri="{C3380CC4-5D6E-409C-BE32-E72D297353CC}">
              <c16:uniqueId val="{00000008-FE7F-47A0-8DA5-DD8BBC8A9B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39763</c:v>
                </c:pt>
                <c:pt idx="5">
                  <c:v>38637</c:v>
                </c:pt>
                <c:pt idx="8">
                  <c:v>38052</c:v>
                </c:pt>
                <c:pt idx="11">
                  <c:v>37667</c:v>
                </c:pt>
                <c:pt idx="14">
                  <c:v>35516</c:v>
                </c:pt>
              </c:numCache>
            </c:numRef>
          </c:val>
          <c:extLst>
            <c:ext xmlns:c16="http://schemas.microsoft.com/office/drawing/2014/chart" uri="{C3380CC4-5D6E-409C-BE32-E72D297353CC}">
              <c16:uniqueId val="{00000000-FDA7-4E86-9D02-F98FCA9E6E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8584</c:v>
                </c:pt>
                <c:pt idx="5">
                  <c:v>7437</c:v>
                </c:pt>
                <c:pt idx="8">
                  <c:v>6574</c:v>
                </c:pt>
                <c:pt idx="11">
                  <c:v>5844</c:v>
                </c:pt>
                <c:pt idx="14">
                  <c:v>5690</c:v>
                </c:pt>
              </c:numCache>
            </c:numRef>
          </c:val>
          <c:extLst>
            <c:ext xmlns:c16="http://schemas.microsoft.com/office/drawing/2014/chart" uri="{C3380CC4-5D6E-409C-BE32-E72D297353CC}">
              <c16:uniqueId val="{00000001-FDA7-4E86-9D02-F98FCA9E6E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8438</c:v>
                </c:pt>
                <c:pt idx="5">
                  <c:v>9625</c:v>
                </c:pt>
                <c:pt idx="8">
                  <c:v>11416</c:v>
                </c:pt>
                <c:pt idx="11">
                  <c:v>13777</c:v>
                </c:pt>
                <c:pt idx="14">
                  <c:v>16390</c:v>
                </c:pt>
              </c:numCache>
            </c:numRef>
          </c:val>
          <c:extLst>
            <c:ext xmlns:c16="http://schemas.microsoft.com/office/drawing/2014/chart" uri="{C3380CC4-5D6E-409C-BE32-E72D297353CC}">
              <c16:uniqueId val="{00000002-FDA7-4E86-9D02-F98FCA9E6E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A7-4E86-9D02-F98FCA9E6E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A7-4E86-9D02-F98FCA9E6E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A7-4E86-9D02-F98FCA9E6E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6949</c:v>
                </c:pt>
                <c:pt idx="3">
                  <c:v>6733</c:v>
                </c:pt>
                <c:pt idx="6">
                  <c:v>6644</c:v>
                </c:pt>
                <c:pt idx="9">
                  <c:v>6672</c:v>
                </c:pt>
                <c:pt idx="12">
                  <c:v>6591</c:v>
                </c:pt>
              </c:numCache>
            </c:numRef>
          </c:val>
          <c:extLst>
            <c:ext xmlns:c16="http://schemas.microsoft.com/office/drawing/2014/chart" uri="{C3380CC4-5D6E-409C-BE32-E72D297353CC}">
              <c16:uniqueId val="{00000006-FDA7-4E86-9D02-F98FCA9E6E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557</c:v>
                </c:pt>
                <c:pt idx="3">
                  <c:v>414</c:v>
                </c:pt>
                <c:pt idx="6">
                  <c:v>318</c:v>
                </c:pt>
                <c:pt idx="9">
                  <c:v>259</c:v>
                </c:pt>
                <c:pt idx="12">
                  <c:v>225</c:v>
                </c:pt>
              </c:numCache>
            </c:numRef>
          </c:val>
          <c:extLst>
            <c:ext xmlns:c16="http://schemas.microsoft.com/office/drawing/2014/chart" uri="{C3380CC4-5D6E-409C-BE32-E72D297353CC}">
              <c16:uniqueId val="{00000007-FDA7-4E86-9D02-F98FCA9E6E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1593</c:v>
                </c:pt>
                <c:pt idx="3">
                  <c:v>1070</c:v>
                </c:pt>
                <c:pt idx="6">
                  <c:v>881</c:v>
                </c:pt>
                <c:pt idx="9">
                  <c:v>653</c:v>
                </c:pt>
                <c:pt idx="12">
                  <c:v>727</c:v>
                </c:pt>
              </c:numCache>
            </c:numRef>
          </c:val>
          <c:extLst>
            <c:ext xmlns:c16="http://schemas.microsoft.com/office/drawing/2014/chart" uri="{C3380CC4-5D6E-409C-BE32-E72D297353CC}">
              <c16:uniqueId val="{00000008-FDA7-4E86-9D02-F98FCA9E6E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245</c:v>
                </c:pt>
                <c:pt idx="6">
                  <c:v>0</c:v>
                </c:pt>
                <c:pt idx="9">
                  <c:v>0</c:v>
                </c:pt>
                <c:pt idx="12">
                  <c:v>0</c:v>
                </c:pt>
              </c:numCache>
            </c:numRef>
          </c:val>
          <c:extLst>
            <c:ext xmlns:c16="http://schemas.microsoft.com/office/drawing/2014/chart" uri="{C3380CC4-5D6E-409C-BE32-E72D297353CC}">
              <c16:uniqueId val="{00000009-FDA7-4E86-9D02-F98FCA9E6E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56437</c:v>
                </c:pt>
                <c:pt idx="3">
                  <c:v>54806</c:v>
                </c:pt>
                <c:pt idx="6">
                  <c:v>55268</c:v>
                </c:pt>
                <c:pt idx="9">
                  <c:v>53052</c:v>
                </c:pt>
                <c:pt idx="12">
                  <c:v>49505</c:v>
                </c:pt>
              </c:numCache>
            </c:numRef>
          </c:val>
          <c:extLst>
            <c:ext xmlns:c16="http://schemas.microsoft.com/office/drawing/2014/chart" uri="{C3380CC4-5D6E-409C-BE32-E72D297353CC}">
              <c16:uniqueId val="{0000000A-FDA7-4E86-9D02-F98FCA9E6E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8749</c:v>
                </c:pt>
                <c:pt idx="2">
                  <c:v>#N/A</c:v>
                </c:pt>
                <c:pt idx="3">
                  <c:v>#N/A</c:v>
                </c:pt>
                <c:pt idx="4">
                  <c:v>7571</c:v>
                </c:pt>
                <c:pt idx="5">
                  <c:v>#N/A</c:v>
                </c:pt>
                <c:pt idx="6">
                  <c:v>#N/A</c:v>
                </c:pt>
                <c:pt idx="7">
                  <c:v>7069</c:v>
                </c:pt>
                <c:pt idx="8">
                  <c:v>#N/A</c:v>
                </c:pt>
                <c:pt idx="9">
                  <c:v>#N/A</c:v>
                </c:pt>
                <c:pt idx="10">
                  <c:v>3347</c:v>
                </c:pt>
                <c:pt idx="11">
                  <c:v>#N/A</c:v>
                </c:pt>
                <c:pt idx="12">
                  <c:v>#N/A</c:v>
                </c:pt>
                <c:pt idx="13">
                  <c:v>0</c:v>
                </c:pt>
                <c:pt idx="14">
                  <c:v>#N/A</c:v>
                </c:pt>
              </c:numCache>
            </c:numRef>
          </c:val>
          <c:smooth val="0"/>
          <c:extLst>
            <c:ext xmlns:c16="http://schemas.microsoft.com/office/drawing/2014/chart" uri="{C3380CC4-5D6E-409C-BE32-E72D297353CC}">
              <c16:uniqueId val="{0000000B-FDA7-4E86-9D02-F98FCA9E6E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3372</c:v>
                </c:pt>
                <c:pt idx="1">
                  <c:v>3913</c:v>
                </c:pt>
                <c:pt idx="2">
                  <c:v>4432</c:v>
                </c:pt>
              </c:numCache>
            </c:numRef>
          </c:val>
          <c:extLst>
            <c:ext xmlns:c16="http://schemas.microsoft.com/office/drawing/2014/chart" uri="{C3380CC4-5D6E-409C-BE32-E72D297353CC}">
              <c16:uniqueId val="{00000000-CC81-4C52-9439-B22467FC2F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C81-4C52-9439-B22467FC2F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6401</c:v>
                </c:pt>
                <c:pt idx="1">
                  <c:v>8152</c:v>
                </c:pt>
                <c:pt idx="2">
                  <c:v>10274</c:v>
                </c:pt>
              </c:numCache>
            </c:numRef>
          </c:val>
          <c:extLst>
            <c:ext xmlns:c16="http://schemas.microsoft.com/office/drawing/2014/chart" uri="{C3380CC4-5D6E-409C-BE32-E72D297353CC}">
              <c16:uniqueId val="{00000002-CC81-4C52-9439-B22467FC2F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{75E39803-9036-4BA7-B45C-7A5311C8CA87}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F91-40F9-99B6-07DA3DD494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{507E03CA-5674-4029-BDBC-22C771B5A57D}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91-40F9-99B6-07DA3DD494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{9A128DF8-FED8-407A-9357-159296047A7B}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91-40F9-99B6-07DA3DD494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{3246390B-3257-48EA-9694-00A38BA641AA}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91-40F9-99B6-07DA3DD494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{CB95C6E6-72C7-4007-8F62-9E16AD5A0957}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91-40F9-99B6-07DA3DD494C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{4568BE56-C8BB-48FE-A15A-0859D3AACC3A}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F91-40F9-99B6-07DA3DD494C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{B67B2394-E854-42B4-9850-413D367740DE}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F91-40F9-99B6-07DA3DD494C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{647F6D16-C9DD-4DA6-A5C1-40DB3E3A0431}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F91-40F9-99B6-07DA3DD494C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{A24CF07E-199E-4638-A5F1-C08F666CBDB2}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F91-40F9-99B6-07DA3DD494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52.9</c:v>
                </c:pt>
                <c:pt idx="16">
                  <c:v>52.3</c:v>
                </c:pt>
                <c:pt idx="24">
                  <c:v>53.2</c:v>
                </c:pt>
                <c:pt idx="32">
                  <c:v>54.9</c:v>
                </c:pt>
              </c:numCache>
            </c:numRef>
          </c:xVal>
          <c:yVal>
            <c:numRef>
              <c:f>公会計指標分析・財政指標組合せ分析表!$BP$51:$DC$51</c:f>
              <c:numCache>
                <c:formatCode>#,##0.0;"▲ "#,##0.0</c:formatCode>
                <c:ptCount val="40"/>
                <c:pt idx="0">
                  <c:v>25.2</c:v>
                </c:pt>
                <c:pt idx="8">
                  <c:v>21.7</c:v>
                </c:pt>
                <c:pt idx="16">
                  <c:v>19.5</c:v>
                </c:pt>
                <c:pt idx="24">
                  <c:v>8.6</c:v>
                </c:pt>
              </c:numCache>
            </c:numRef>
          </c:yVal>
          <c:smooth val="0"/>
          <c:extLst>
            <c:ext xmlns:c16="http://schemas.microsoft.com/office/drawing/2014/chart" uri="{C3380CC4-5D6E-409C-BE32-E72D297353CC}">
              <c16:uniqueId val="{00000009-5F91-40F9-99B6-07DA3DD494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7612094952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{CF79D0C7-71E6-4A51-900A-722E85F75136}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F91-40F9-99B6-07DA3DD494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{BBD8200C-4478-462B-B374-CB54121B0921}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91-40F9-99B6-07DA3DD494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{7DBEF326-AB8D-453B-BF9E-4C93CD69A3F4}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91-40F9-99B6-07DA3DD494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{4F2E4E25-1DD8-44D4-88EC-BC48091F496E}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91-40F9-99B6-07DA3DD494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{9C075597-D514-48CC-A859-0D555DC5D25B}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91-40F9-99B6-07DA3DD494C8}"/>
                </c:ext>
              </c:extLst>
            </c:dLbl>
            <c:dLbl>
              <c:idx val="8"/>
              <c:layout>
                <c:manualLayout>
                  <c:x val="-3.429597499885694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{810109EC-7E1A-46FD-8878-3160A63750FF}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F91-40F9-99B6-07DA3DD494C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{D01E1B02-4B81-4B94-BFE2-A3E14267D09A}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F91-40F9-99B6-07DA3DD494C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{B8BBA1B3-3D6A-48D8-A848-731DEE0B3530}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F91-40F9-99B6-07DA3DD494C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{FF1B6101-16F8-4D9D-8835-CEE2BCFFD913}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F91-40F9-99B6-07DA3DD49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5F91-40F9-99B6-07DA3DD494C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{4AC7B873-69A6-4CBF-963B-467626C9663D}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835-407C-84F3-45C21A72A2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{F652EEDB-340D-45B6-BCB9-C7F35A7F133B}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35-407C-84F3-45C21A72A2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{01B5C96D-5CB5-4B09-9E4D-AC02E6DDCFED}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35-407C-84F3-45C21A72A2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{291B51B5-3BA5-450B-BEDB-11EE0C3B4B39}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35-407C-84F3-45C21A72A2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{D47EB7F1-D30F-441F-8D51-546F9B994E69}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35-407C-84F3-45C21A72A2E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{61F65ED2-CB9F-4890-B5D0-230F7AAC7336}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835-407C-84F3-45C21A72A2E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{32CD1624-6A3A-4E57-BA8D-0DFC07FF3B08}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835-407C-84F3-45C21A72A2E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{49788B75-AE06-41D0-9425-DE6CCC8F9C6D}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835-407C-84F3-45C21A72A2E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{01EC0D66-596A-4E4A-99BC-7A7759D6819F}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835-407C-84F3-45C21A72A2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1.7</c:v>
                </c:pt>
                <c:pt idx="16">
                  <c:v>2.1</c:v>
                </c:pt>
                <c:pt idx="24">
                  <c:v>2.2999999999999998</c:v>
                </c:pt>
                <c:pt idx="32">
                  <c:v>2.4</c:v>
                </c:pt>
              </c:numCache>
            </c:numRef>
          </c:xVal>
          <c:yVal>
            <c:numRef>
              <c:f>公会計指標分析・財政指標組合せ分析表!$BP$73:$DC$73</c:f>
              <c:numCache>
                <c:formatCode>#,##0.0;"▲ "#,##0.0</c:formatCode>
                <c:ptCount val="40"/>
                <c:pt idx="0">
                  <c:v>25.2</c:v>
                </c:pt>
                <c:pt idx="8">
                  <c:v>21.7</c:v>
                </c:pt>
                <c:pt idx="16">
                  <c:v>19.5</c:v>
                </c:pt>
                <c:pt idx="24">
                  <c:v>8.6</c:v>
                </c:pt>
              </c:numCache>
            </c:numRef>
          </c:yVal>
          <c:smooth val="0"/>
          <c:extLst>
            <c:ext xmlns:c16="http://schemas.microsoft.com/office/drawing/2014/chart" uri="{C3380CC4-5D6E-409C-BE32-E72D297353CC}">
              <c16:uniqueId val="{00000009-2835-407C-84F3-45C21A72A2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15544140825408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{A4B5370C-0610-460C-AC13-F5EC2DE5BC6E}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835-407C-84F3-45C21A72A2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{D96B3820-56D3-450A-8FC7-969AD15FCF74}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35-407C-84F3-45C21A72A2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{B5538989-98A3-48B6-956B-7555E2A9F4A6}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35-407C-84F3-45C21A72A2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{E42C7420-ED67-490B-9238-8D7FACBD211C}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35-407C-84F3-45C21A72A2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{99BBF8A1-8F78-4B12-8781-F97DAC7BB385}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35-407C-84F3-45C21A72A2E5}"/>
                </c:ext>
              </c:extLst>
            </c:dLbl>
            <c:dLbl>
              <c:idx val="8"/>
              <c:layout>
                <c:manualLayout>
                  <c:x val="0"/>
                  <c:y val="-1.015544140825408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{7CC23D6E-B07C-434E-AC33-48F683E54DEE}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835-407C-84F3-45C21A72A2E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{F371CC3D-5BFE-4B07-8EC0-D9DC5AB3AC88}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835-407C-84F3-45C21A72A2E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{D1AA0606-0B99-45E2-ABB6-DD15079DC022}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835-407C-84F3-45C21A72A2E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{F161CDF7-060A-4594-A34E-AD5BD3D6A3FC}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835-407C-84F3-45C21A72A2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2835-407C-84F3-45C21A72A2E5}"/>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の基準財政需要額は、臨時財政対策債償還基金費や生活保護費などが減となったものの、臨時財政対策債の発行可能額の減により、基準財政需要額からの振替額が減となったことや、公債費における臨時財政対策債などが増となったことなどから、全体で増となった。一方で、基準財政収入額は、固定資産税（償却資産）、地方特例交付金などが減となったものの、市民税所得割、市民税法人税割などが増となったことにより、全体では増となっている。 この結果、財政力指数は、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846005"/>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617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83260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531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83260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819195"/>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808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7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79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87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768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令和４年度の経常収支比率は、前年度に比べて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分子にあたる経常経費充当一般財源等は、繰出金が減となったものの、物件費や人件費の増などにより、対前年度比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また、分母にあたる歳入の経常一般財源等は、地方税、地方消費税交付金や法人事業税交付金の増があったものの、普通交付税の減や全額借入抑制したことによる臨時財政対策債の減などにより、対前年度比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の％減となったため、比率が増加した。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518563"/>
          <a:ext cx="762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49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143933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518563"/>
          <a:ext cx="8128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872893"/>
          <a:ext cx="8128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77046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33500" y="10957560"/>
          <a:ext cx="7937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7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72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55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822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9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9228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10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125,636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要因としては、人件費について、一般職員の定年退職者数の増により退職金が増加したことなどや、物件費について、市内事業者物価高騰等対応支援事業委託料や光熱費などが増となったためである。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物件費に占める委託料の割合は都内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より高い水準にあり、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136922</xdr:rowOff>
    </xdr:from>
    <xdr:to>
      <xdr:col>23</xdr:col>
      <xdr:colOff>133350</xdr:colOff>
      <xdr:row>83</xdr:row>
      <xdr:rowOff>48037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3883402"/>
          <a:ext cx="762000" cy="7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11085</xdr:rowOff>
    </xdr:from>
    <xdr:to>
      <xdr:col>19</xdr:col>
      <xdr:colOff>133350</xdr:colOff>
      <xdr:row>82</xdr:row>
      <xdr:rowOff>136922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757565"/>
          <a:ext cx="812800" cy="1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402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67314</xdr:rowOff>
    </xdr:from>
    <xdr:to>
      <xdr:col>15</xdr:col>
      <xdr:colOff>82550</xdr:colOff>
      <xdr:row>82</xdr:row>
      <xdr:rowOff>11085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646154"/>
          <a:ext cx="812800" cy="1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9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67314</xdr:rowOff>
    </xdr:from>
    <xdr:to>
      <xdr:col>11</xdr:col>
      <xdr:colOff>31750</xdr:colOff>
      <xdr:row>81</xdr:row>
      <xdr:rowOff>70785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333500" y="13646154"/>
          <a:ext cx="79375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78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7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168687</xdr:rowOff>
    </xdr:from>
    <xdr:to>
      <xdr:col>23</xdr:col>
      <xdr:colOff>184150</xdr:colOff>
      <xdr:row>83</xdr:row>
      <xdr:rowOff>98837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915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76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86122</xdr:rowOff>
    </xdr:from>
    <xdr:to>
      <xdr:col>19</xdr:col>
      <xdr:colOff>184150</xdr:colOff>
      <xdr:row>83</xdr:row>
      <xdr:rowOff>16272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832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26449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360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131735</xdr:rowOff>
    </xdr:from>
    <xdr:to>
      <xdr:col>15</xdr:col>
      <xdr:colOff>133350</xdr:colOff>
      <xdr:row>82</xdr:row>
      <xdr:rowOff>61885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710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48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16514</xdr:rowOff>
    </xdr:from>
    <xdr:to>
      <xdr:col>11</xdr:col>
      <xdr:colOff>82550</xdr:colOff>
      <xdr:row>81</xdr:row>
      <xdr:rowOff>118114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595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128291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37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19985</xdr:rowOff>
    </xdr:from>
    <xdr:to>
      <xdr:col>7</xdr:col>
      <xdr:colOff>31750</xdr:colOff>
      <xdr:row>81</xdr:row>
      <xdr:rowOff>121585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598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131762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37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東京都人事委員会勧告を踏まえ、給与制度の見直しを実施してきた結果、ラスパイレス指数は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102659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712950" y="14047470"/>
          <a:ext cx="762000" cy="1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166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102659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903960" y="14067579"/>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9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106400" y="14067579"/>
          <a:ext cx="797560" cy="2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293600" y="14281150"/>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33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27960" y="139966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5960" y="141336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91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01677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37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2341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2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令和４年度の人口千人当たりの職員数は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人の減となり類似団体平均との比較では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年の合併に伴い人員削減を図った結果、平成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年度以降、合併当初の削減指針を上回る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38281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712950" y="9922147"/>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34834</xdr:rowOff>
    </xdr:from>
    <xdr:to>
      <xdr:col>77</xdr:col>
      <xdr:colOff>44450</xdr:colOff>
      <xdr:row>59</xdr:row>
      <xdr:rowOff>38281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903960" y="9925594"/>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34834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06400" y="9922147"/>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31387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93600" y="992214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27960" y="98751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158931</xdr:rowOff>
    </xdr:from>
    <xdr:to>
      <xdr:col>77</xdr:col>
      <xdr:colOff>95250</xdr:colOff>
      <xdr:row>59</xdr:row>
      <xdr:rowOff>89081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5960" y="98820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99258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65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155484</xdr:rowOff>
    </xdr:from>
    <xdr:to>
      <xdr:col>73</xdr:col>
      <xdr:colOff>44450</xdr:colOff>
      <xdr:row>59</xdr:row>
      <xdr:rowOff>85634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98786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95811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65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152037</xdr:rowOff>
    </xdr:from>
    <xdr:to>
      <xdr:col>68</xdr:col>
      <xdr:colOff>203200</xdr:colOff>
      <xdr:row>59</xdr:row>
      <xdr:rowOff>82187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987515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92364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9875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ポイントの増となったものの、類似団体平均を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令和４年度は、地方債の償還が微増し、差し引かれる特定財源等が減少したため、分子が増となったことなどにより、単年度の実質公債費比率が、前年度から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％となった。令和２年度からの３か年平均では、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％に増加した。令和５年度も、引き続き、臨時財政対策債の借入抑制に努めるなど公債費管理を徹底し、実質公債費比率の抑制に努める。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583619"/>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45659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903960" y="6560638"/>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22678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6518487"/>
          <a:ext cx="79756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148167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293600" y="6415072"/>
          <a:ext cx="8128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544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5366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630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51364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46768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368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614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将来負担比率は、充当可能財源等が将来負担額を超過したため、比率は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減となり、類似団体平均を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前年度から減少した主な要因は、分母の標準財政規模の減がにより減となったものの、分子が地方債償還が進んだことにより減になったことがあげられる。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61141</xdr:rowOff>
    </xdr:from>
    <xdr:to>
      <xdr:col>77</xdr:col>
      <xdr:colOff>44450</xdr:colOff>
      <xdr:row>15</xdr:row>
      <xdr:rowOff>77561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903960" y="2408101"/>
          <a:ext cx="808990" cy="1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77561</xdr:rowOff>
    </xdr:from>
    <xdr:to>
      <xdr:col>72</xdr:col>
      <xdr:colOff>203200</xdr:colOff>
      <xdr:row>15</xdr:row>
      <xdr:rowOff>115479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106400" y="2592161"/>
          <a:ext cx="79756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115479</xdr:rowOff>
    </xdr:from>
    <xdr:to>
      <xdr:col>68</xdr:col>
      <xdr:colOff>152400</xdr:colOff>
      <xdr:row>16</xdr:row>
      <xdr:rowOff>4354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2293600" y="2630079"/>
          <a:ext cx="8128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665960" y="23573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96718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370050" y="244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26761</xdr:rowOff>
    </xdr:from>
    <xdr:to>
      <xdr:col>73</xdr:col>
      <xdr:colOff>44450</xdr:colOff>
      <xdr:row>15</xdr:row>
      <xdr:rowOff>128361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868400" y="2541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113138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557250" y="262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64679</xdr:rowOff>
    </xdr:from>
    <xdr:to>
      <xdr:col>68</xdr:col>
      <xdr:colOff>203200</xdr:colOff>
      <xdr:row>15</xdr:row>
      <xdr:rowOff>166279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055600" y="25792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151056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763500" y="266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125004</xdr:rowOff>
    </xdr:from>
    <xdr:to>
      <xdr:col>64</xdr:col>
      <xdr:colOff>152400</xdr:colOff>
      <xdr:row>16</xdr:row>
      <xdr:rowOff>55154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242800" y="263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39931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1950700" y="27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これは、一般職員の定年退職者数の増により退職金が増となったことや、分母である経常一般財源等が普通交付税の減や臨時財政対策債の皆減などにより減となったことによるものである。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これは、エネルギー価格高騰による光熱費の増や、分母である経常一般財源等が普通交付税の減や臨時財政対策債の皆減などにより減となったことによるものである。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86995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044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04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35560</xdr:rowOff>
    </xdr:from>
    <xdr:to>
      <xdr:col>73</xdr:col>
      <xdr:colOff>180975</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50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35560</xdr:rowOff>
    </xdr:from>
    <xdr:to>
      <xdr:col>69</xdr:col>
      <xdr:colOff>92075</xdr:colOff>
      <xdr:row>17</xdr:row>
      <xdr:rowOff>64135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50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36195</xdr:rowOff>
    </xdr:from>
    <xdr:to>
      <xdr:col>82</xdr:col>
      <xdr:colOff>158750</xdr:colOff>
      <xdr:row>17</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8272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156210</xdr:rowOff>
    </xdr:from>
    <xdr:to>
      <xdr:col>69</xdr:col>
      <xdr:colOff>142875</xdr:colOff>
      <xdr:row>17</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xdr:rowOff>
    </xdr:from>
    <xdr:to>
      <xdr:col>65</xdr:col>
      <xdr:colOff>53975</xdr:colOff>
      <xdr:row>17</xdr:row>
      <xdr:rowOff>114935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99712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待機児童対策による保育関係や障害関係の経費などが増となったことや、分母である経常一般財源等が普通交付税の減や全額借入抑制したことによる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ポイントの増となり、類似団体平均と同水準となる結果となった。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％のうち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％と大きな割合を占める繰出金は、介護保険特別会計への繰出金で引き続き、増加傾向にある。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また、国民健康保険特別会計などに対する財源補てん的な繰出金は横ばい傾向にあり、多額であることから、これらも加味した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実質経常収支比率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これは、保育所への補助などの増があったことや、分母である経常一般財源等が普通交付税の減や臨時財政対策債の皆減などにより減となったことによるものである。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72572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65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61685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39915</xdr:rowOff>
    </xdr:from>
    <xdr:to>
      <xdr:col>73</xdr:col>
      <xdr:colOff>180975</xdr:colOff>
      <xdr:row>38</xdr:row>
      <xdr:rowOff>61685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39915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21772</xdr:rowOff>
    </xdr:from>
    <xdr:to>
      <xdr:col>82</xdr:col>
      <xdr:colOff>158750</xdr:colOff>
      <xdr:row>38</xdr:row>
      <xdr:rowOff>123372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165299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xdr:rowOff>
    </xdr:from>
    <xdr:to>
      <xdr:col>74</xdr:col>
      <xdr:colOff>31750</xdr:colOff>
      <xdr:row>38</xdr:row>
      <xdr:rowOff>112485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97262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160565</xdr:rowOff>
    </xdr:from>
    <xdr:to>
      <xdr:col>69</xdr:col>
      <xdr:colOff>142875</xdr:colOff>
      <xdr:row>38</xdr:row>
      <xdr:rowOff>90715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75492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106136</xdr:rowOff>
    </xdr:from>
    <xdr:to>
      <xdr:col>65</xdr:col>
      <xdr:colOff>53975</xdr:colOff>
      <xdr:row>38</xdr:row>
      <xdr:rowOff>36286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21062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小学校整備事業などで借り入れた普通債の元金償還が開始するなどの増により全体で増となったことや、分母である経常一般財源等が普通交付税の減や臨時財政対策債の皆減などにより減となったこと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公債費は、今後は横ばいで推移する見込みであり、引き続き後年度負担を十分考慮した地方債の借入に努め、公債費の抑制を図る。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136798</xdr:rowOff>
    </xdr:from>
    <xdr:to>
      <xdr:col>24</xdr:col>
      <xdr:colOff>25400</xdr:colOff>
      <xdr:row>76</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669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77</xdr:row>
      <xdr:rowOff>56787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56787</xdr:rowOff>
    </xdr:from>
    <xdr:to>
      <xdr:col>15</xdr:col>
      <xdr:colOff>98425</xdr:colOff>
      <xdr:row>77</xdr:row>
      <xdr:rowOff>141695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584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141695</xdr:rowOff>
    </xdr:from>
    <xdr:to>
      <xdr:col>11</xdr:col>
      <xdr:colOff>9525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33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85998</xdr:rowOff>
    </xdr:from>
    <xdr:to>
      <xdr:col>20</xdr:col>
      <xdr:colOff>38100</xdr:colOff>
      <xdr:row>77</xdr:row>
      <xdr:rowOff>16148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26324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5987</xdr:rowOff>
    </xdr:from>
    <xdr:to>
      <xdr:col>15</xdr:col>
      <xdr:colOff>149225</xdr:colOff>
      <xdr:row>77</xdr:row>
      <xdr:rowOff>107587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90895</xdr:rowOff>
    </xdr:from>
    <xdr:to>
      <xdr:col>11</xdr:col>
      <xdr:colOff>60325</xdr:colOff>
      <xdr:row>78</xdr:row>
      <xdr:rowOff>21045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扶助費及び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78</xdr:row>
      <xdr:rowOff>170543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73529"/>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78</xdr:row>
      <xdr:rowOff>137886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735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116114</xdr:rowOff>
    </xdr:from>
    <xdr:to>
      <xdr:col>73</xdr:col>
      <xdr:colOff>180975</xdr:colOff>
      <xdr:row>78</xdr:row>
      <xdr:rowOff>137886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8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116114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02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87086</xdr:rowOff>
    </xdr:from>
    <xdr:to>
      <xdr:col>74</xdr:col>
      <xdr:colOff>31750</xdr:colOff>
      <xdr:row>79</xdr:row>
      <xdr:rowOff>17236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2013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65314</xdr:rowOff>
    </xdr:from>
    <xdr:to>
      <xdr:col>69</xdr:col>
      <xdr:colOff>142875</xdr:colOff>
      <xdr:row>78</xdr:row>
      <xdr:rowOff>166914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151691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108217</xdr:rowOff>
    </xdr:from>
    <xdr:to>
      <xdr:col>29</xdr:col>
      <xdr:colOff>127000</xdr:colOff>
      <xdr:row>19</xdr:row>
      <xdr:rowOff>144297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13392"/>
          <a:ext cx="6477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142430</xdr:rowOff>
    </xdr:from>
    <xdr:to>
      <xdr:col>26</xdr:col>
      <xdr:colOff>50800</xdr:colOff>
      <xdr:row>19</xdr:row>
      <xdr:rowOff>144297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7605"/>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142430</xdr:rowOff>
    </xdr:from>
    <xdr:to>
      <xdr:col>22</xdr:col>
      <xdr:colOff>114300</xdr:colOff>
      <xdr:row>20</xdr:row>
      <xdr:rowOff>31864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7605"/>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660</xdr:rowOff>
    </xdr:from>
    <xdr:to>
      <xdr:col>18</xdr:col>
      <xdr:colOff>177800</xdr:colOff>
      <xdr:row>20</xdr:row>
      <xdr:rowOff>31864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77285"/>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57417</xdr:rowOff>
    </xdr:from>
    <xdr:to>
      <xdr:col>29</xdr:col>
      <xdr:colOff>177800</xdr:colOff>
      <xdr:row>19</xdr:row>
      <xdr:rowOff>159017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29494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93497</xdr:rowOff>
    </xdr:from>
    <xdr:to>
      <xdr:col>26</xdr:col>
      <xdr:colOff>101600</xdr:colOff>
      <xdr:row>20</xdr:row>
      <xdr:rowOff>23647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8424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91630</xdr:rowOff>
    </xdr:from>
    <xdr:to>
      <xdr:col>22</xdr:col>
      <xdr:colOff>165100</xdr:colOff>
      <xdr:row>20</xdr:row>
      <xdr:rowOff>21780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152514</xdr:rowOff>
    </xdr:from>
    <xdr:to>
      <xdr:col>19</xdr:col>
      <xdr:colOff>38100</xdr:colOff>
      <xdr:row>20</xdr:row>
      <xdr:rowOff>82664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67441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121310</xdr:rowOff>
    </xdr:from>
    <xdr:to>
      <xdr:col>15</xdr:col>
      <xdr:colOff>101600</xdr:colOff>
      <xdr:row>20</xdr:row>
      <xdr:rowOff>51460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36237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27330</xdr:rowOff>
    </xdr:from>
    <xdr:to>
      <xdr:col>29</xdr:col>
      <xdr:colOff>127000</xdr:colOff>
      <xdr:row>36</xdr:row>
      <xdr:rowOff>43790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0580"/>
          <a:ext cx="6477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43790</xdr:rowOff>
    </xdr:from>
    <xdr:to>
      <xdr:col>26</xdr:col>
      <xdr:colOff>50800</xdr:colOff>
      <xdr:row>36</xdr:row>
      <xdr:rowOff>73660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97040"/>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66840</xdr:rowOff>
    </xdr:from>
    <xdr:to>
      <xdr:col>22</xdr:col>
      <xdr:colOff>114300</xdr:colOff>
      <xdr:row>36</xdr:row>
      <xdr:rowOff>73660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20090"/>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66840</xdr:rowOff>
    </xdr:from>
    <xdr:to>
      <xdr:col>18</xdr:col>
      <xdr:colOff>177800</xdr:colOff>
      <xdr:row>36</xdr:row>
      <xdr:rowOff>102464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20090"/>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319430</xdr:rowOff>
    </xdr:from>
    <xdr:to>
      <xdr:col>29</xdr:col>
      <xdr:colOff>177800</xdr:colOff>
      <xdr:row>36</xdr:row>
      <xdr:rowOff>78130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291507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335890</xdr:rowOff>
    </xdr:from>
    <xdr:to>
      <xdr:col>26</xdr:col>
      <xdr:colOff>101600</xdr:colOff>
      <xdr:row>36</xdr:row>
      <xdr:rowOff>94590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79367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22860</xdr:rowOff>
    </xdr:from>
    <xdr:to>
      <xdr:col>22</xdr:col>
      <xdr:colOff>165100</xdr:colOff>
      <xdr:row>36</xdr:row>
      <xdr:rowOff>124460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109237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16040</xdr:rowOff>
    </xdr:from>
    <xdr:to>
      <xdr:col>19</xdr:col>
      <xdr:colOff>38100</xdr:colOff>
      <xdr:row>36</xdr:row>
      <xdr:rowOff>117640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102417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51664</xdr:rowOff>
    </xdr:from>
    <xdr:to>
      <xdr:col>15</xdr:col>
      <xdr:colOff>101600</xdr:colOff>
      <xdr:row>36</xdr:row>
      <xdr:rowOff>153264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138041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30723</xdr:rowOff>
    </xdr:from>
    <xdr:to>
      <xdr:col>24</xdr:col>
      <xdr:colOff>63500</xdr:colOff>
      <xdr:row>37</xdr:row>
      <xdr:rowOff>86240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437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64001</xdr:rowOff>
    </xdr:from>
    <xdr:to>
      <xdr:col>19</xdr:col>
      <xdr:colOff>177800</xdr:colOff>
      <xdr:row>37</xdr:row>
      <xdr:rowOff>86240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07651"/>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64001</xdr:rowOff>
    </xdr:from>
    <xdr:to>
      <xdr:col>15</xdr:col>
      <xdr:colOff>50800</xdr:colOff>
      <xdr:row>37</xdr:row>
      <xdr:rowOff>128401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7651"/>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71610</xdr:rowOff>
    </xdr:from>
    <xdr:to>
      <xdr:col>10</xdr:col>
      <xdr:colOff>114300</xdr:colOff>
      <xdr:row>37</xdr:row>
      <xdr:rowOff>128401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15260"/>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151373</xdr:rowOff>
    </xdr:from>
    <xdr:to>
      <xdr:col>24</xdr:col>
      <xdr:colOff>114300</xdr:colOff>
      <xdr:row>37</xdr:row>
      <xdr:rowOff>81523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35440</xdr:rowOff>
    </xdr:from>
    <xdr:to>
      <xdr:col>20</xdr:col>
      <xdr:colOff>38100</xdr:colOff>
      <xdr:row>37</xdr:row>
      <xdr:rowOff>137040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13201</xdr:rowOff>
    </xdr:from>
    <xdr:to>
      <xdr:col>15</xdr:col>
      <xdr:colOff>101600</xdr:colOff>
      <xdr:row>37</xdr:row>
      <xdr:rowOff>114801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105928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77601</xdr:rowOff>
    </xdr:from>
    <xdr:to>
      <xdr:col>10</xdr:col>
      <xdr:colOff>165100</xdr:colOff>
      <xdr:row>38</xdr:row>
      <xdr:rowOff>7751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170328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20810</xdr:rowOff>
    </xdr:from>
    <xdr:to>
      <xdr:col>6</xdr:col>
      <xdr:colOff>38100</xdr:colOff>
      <xdr:row>37</xdr:row>
      <xdr:rowOff>122410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113537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78721</xdr:rowOff>
    </xdr:from>
    <xdr:to>
      <xdr:col>24</xdr:col>
      <xdr:colOff>63500</xdr:colOff>
      <xdr:row>55</xdr:row>
      <xdr:rowOff>169494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8471"/>
          <a:ext cx="8382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169494</xdr:rowOff>
    </xdr:from>
    <xdr:to>
      <xdr:col>19</xdr:col>
      <xdr:colOff>177800</xdr:colOff>
      <xdr:row>57</xdr:row>
      <xdr:rowOff>4178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9244"/>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4178</xdr:rowOff>
    </xdr:from>
    <xdr:to>
      <xdr:col>15</xdr:col>
      <xdr:colOff>50800</xdr:colOff>
      <xdr:row>57</xdr:row>
      <xdr:rowOff>109201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7682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109201</xdr:rowOff>
    </xdr:from>
    <xdr:to>
      <xdr:col>10</xdr:col>
      <xdr:colOff>114300</xdr:colOff>
      <xdr:row>57</xdr:row>
      <xdr:rowOff>116154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851"/>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27921</xdr:rowOff>
    </xdr:from>
    <xdr:to>
      <xdr:col>24</xdr:col>
      <xdr:colOff>114300</xdr:colOff>
      <xdr:row>55</xdr:row>
      <xdr:rowOff>129521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50798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118694</xdr:rowOff>
    </xdr:from>
    <xdr:to>
      <xdr:col>20</xdr:col>
      <xdr:colOff>38100</xdr:colOff>
      <xdr:row>56</xdr:row>
      <xdr:rowOff>48844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65371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124828</xdr:rowOff>
    </xdr:from>
    <xdr:to>
      <xdr:col>15</xdr:col>
      <xdr:colOff>101600</xdr:colOff>
      <xdr:row>57</xdr:row>
      <xdr:rowOff>54978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71505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58401</xdr:rowOff>
    </xdr:from>
    <xdr:to>
      <xdr:col>10</xdr:col>
      <xdr:colOff>165100</xdr:colOff>
      <xdr:row>57</xdr:row>
      <xdr:rowOff>160001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65354</xdr:rowOff>
    </xdr:from>
    <xdr:to>
      <xdr:col>6</xdr:col>
      <xdr:colOff>38100</xdr:colOff>
      <xdr:row>57</xdr:row>
      <xdr:rowOff>166954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12598</xdr:rowOff>
    </xdr:from>
    <xdr:to>
      <xdr:col>24</xdr:col>
      <xdr:colOff>63500</xdr:colOff>
      <xdr:row>78</xdr:row>
      <xdr:rowOff>48261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5698"/>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48261</xdr:rowOff>
    </xdr:from>
    <xdr:to>
      <xdr:col>19</xdr:col>
      <xdr:colOff>177800</xdr:colOff>
      <xdr:row>78</xdr:row>
      <xdr:rowOff>48626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1361"/>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47346</xdr:rowOff>
    </xdr:from>
    <xdr:to>
      <xdr:col>15</xdr:col>
      <xdr:colOff>50800</xdr:colOff>
      <xdr:row>78</xdr:row>
      <xdr:rowOff>48626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044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47346</xdr:rowOff>
    </xdr:from>
    <xdr:to>
      <xdr:col>10</xdr:col>
      <xdr:colOff>114300</xdr:colOff>
      <xdr:row>78</xdr:row>
      <xdr:rowOff>51095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044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133248</xdr:rowOff>
    </xdr:from>
    <xdr:to>
      <xdr:col>24</xdr:col>
      <xdr:colOff>114300</xdr:colOff>
      <xdr:row>78</xdr:row>
      <xdr:rowOff>63398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48175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168911</xdr:rowOff>
    </xdr:from>
    <xdr:to>
      <xdr:col>20</xdr:col>
      <xdr:colOff>38100</xdr:colOff>
      <xdr:row>78</xdr:row>
      <xdr:rowOff>99061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90188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169276</xdr:rowOff>
    </xdr:from>
    <xdr:to>
      <xdr:col>15</xdr:col>
      <xdr:colOff>101600</xdr:colOff>
      <xdr:row>78</xdr:row>
      <xdr:rowOff>99426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90553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463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167996</xdr:rowOff>
    </xdr:from>
    <xdr:to>
      <xdr:col>10</xdr:col>
      <xdr:colOff>165100</xdr:colOff>
      <xdr:row>78</xdr:row>
      <xdr:rowOff>98146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89273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xdr:rowOff>
    </xdr:from>
    <xdr:to>
      <xdr:col>6</xdr:col>
      <xdr:colOff>38100</xdr:colOff>
      <xdr:row>78</xdr:row>
      <xdr:rowOff>101895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93022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46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46101</xdr:rowOff>
    </xdr:from>
    <xdr:to>
      <xdr:col>24</xdr:col>
      <xdr:colOff>63500</xdr:colOff>
      <xdr:row>97</xdr:row>
      <xdr:rowOff>20079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05301"/>
          <a:ext cx="8382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46101</xdr:rowOff>
    </xdr:from>
    <xdr:to>
      <xdr:col>19</xdr:col>
      <xdr:colOff>177800</xdr:colOff>
      <xdr:row>97</xdr:row>
      <xdr:rowOff>149073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05301"/>
          <a:ext cx="889000" cy="2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149073</xdr:rowOff>
    </xdr:from>
    <xdr:to>
      <xdr:col>15</xdr:col>
      <xdr:colOff>50800</xdr:colOff>
      <xdr:row>98</xdr:row>
      <xdr:rowOff>23622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9723"/>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23622</xdr:rowOff>
    </xdr:from>
    <xdr:to>
      <xdr:col>10</xdr:col>
      <xdr:colOff>114300</xdr:colOff>
      <xdr:row>98</xdr:row>
      <xdr:rowOff>48527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25722"/>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140729</xdr:rowOff>
    </xdr:from>
    <xdr:to>
      <xdr:col>24</xdr:col>
      <xdr:colOff>114300</xdr:colOff>
      <xdr:row>97</xdr:row>
      <xdr:rowOff>70879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119156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166751</xdr:rowOff>
    </xdr:from>
    <xdr:to>
      <xdr:col>20</xdr:col>
      <xdr:colOff>38100</xdr:colOff>
      <xdr:row>96</xdr:row>
      <xdr:rowOff>96901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88028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4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98273</xdr:rowOff>
    </xdr:from>
    <xdr:to>
      <xdr:col>15</xdr:col>
      <xdr:colOff>101600</xdr:colOff>
      <xdr:row>98</xdr:row>
      <xdr:rowOff>28423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44950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144272</xdr:rowOff>
    </xdr:from>
    <xdr:to>
      <xdr:col>10</xdr:col>
      <xdr:colOff>165100</xdr:colOff>
      <xdr:row>98</xdr:row>
      <xdr:rowOff>74422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90949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169177</xdr:rowOff>
    </xdr:from>
    <xdr:to>
      <xdr:col>6</xdr:col>
      <xdr:colOff>38100</xdr:colOff>
      <xdr:row>98</xdr:row>
      <xdr:rowOff>99327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115854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7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48848</xdr:rowOff>
    </xdr:from>
    <xdr:to>
      <xdr:col>55</xdr:col>
      <xdr:colOff>0</xdr:colOff>
      <xdr:row>36</xdr:row>
      <xdr:rowOff>120977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21048"/>
          <a:ext cx="8382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63859</xdr:rowOff>
    </xdr:from>
    <xdr:to>
      <xdr:col>50</xdr:col>
      <xdr:colOff>114300</xdr:colOff>
      <xdr:row>36</xdr:row>
      <xdr:rowOff>120977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07359"/>
          <a:ext cx="889000" cy="10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63859</xdr:rowOff>
    </xdr:from>
    <xdr:to>
      <xdr:col>45</xdr:col>
      <xdr:colOff>177800</xdr:colOff>
      <xdr:row>37</xdr:row>
      <xdr:rowOff>10585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07359"/>
          <a:ext cx="889000" cy="1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10585</xdr:rowOff>
    </xdr:from>
    <xdr:to>
      <xdr:col>41</xdr:col>
      <xdr:colOff>50800</xdr:colOff>
      <xdr:row>37</xdr:row>
      <xdr:rowOff>20752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54235"/>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169498</xdr:rowOff>
    </xdr:from>
    <xdr:to>
      <xdr:col>55</xdr:col>
      <xdr:colOff>50800</xdr:colOff>
      <xdr:row>36</xdr:row>
      <xdr:rowOff>99648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20925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70177</xdr:rowOff>
    </xdr:from>
    <xdr:to>
      <xdr:col>50</xdr:col>
      <xdr:colOff>165100</xdr:colOff>
      <xdr:row>37</xdr:row>
      <xdr:rowOff>327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13059</xdr:rowOff>
    </xdr:from>
    <xdr:to>
      <xdr:col>46</xdr:col>
      <xdr:colOff>38100</xdr:colOff>
      <xdr:row>30</xdr:row>
      <xdr:rowOff>114659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131186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9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131235</xdr:rowOff>
    </xdr:from>
    <xdr:to>
      <xdr:col>41</xdr:col>
      <xdr:colOff>101600</xdr:colOff>
      <xdr:row>37</xdr:row>
      <xdr:rowOff>61385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77912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141402</xdr:rowOff>
    </xdr:from>
    <xdr:to>
      <xdr:col>36</xdr:col>
      <xdr:colOff>165100</xdr:colOff>
      <xdr:row>37</xdr:row>
      <xdr:rowOff>71552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88079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35207</xdr:rowOff>
    </xdr:from>
    <xdr:to>
      <xdr:col>55</xdr:col>
      <xdr:colOff>0</xdr:colOff>
      <xdr:row>58</xdr:row>
      <xdr:rowOff>155816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9307"/>
          <a:ext cx="838200" cy="1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28052</xdr:rowOff>
    </xdr:from>
    <xdr:to>
      <xdr:col>50</xdr:col>
      <xdr:colOff>114300</xdr:colOff>
      <xdr:row>58</xdr:row>
      <xdr:rowOff>155816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0702"/>
          <a:ext cx="889000" cy="29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28052</xdr:rowOff>
    </xdr:from>
    <xdr:to>
      <xdr:col>45</xdr:col>
      <xdr:colOff>177800</xdr:colOff>
      <xdr:row>59</xdr:row>
      <xdr:rowOff>4049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00702"/>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81498</xdr:rowOff>
    </xdr:from>
    <xdr:to>
      <xdr:col>41</xdr:col>
      <xdr:colOff>50800</xdr:colOff>
      <xdr:row>59</xdr:row>
      <xdr:rowOff>4049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82698"/>
          <a:ext cx="889000" cy="4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155857</xdr:rowOff>
    </xdr:from>
    <xdr:to>
      <xdr:col>55</xdr:col>
      <xdr:colOff>50800</xdr:colOff>
      <xdr:row>58</xdr:row>
      <xdr:rowOff>86007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134284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105016</xdr:rowOff>
    </xdr:from>
    <xdr:to>
      <xdr:col>50</xdr:col>
      <xdr:colOff>165100</xdr:colOff>
      <xdr:row>59</xdr:row>
      <xdr:rowOff>35166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148702</xdr:rowOff>
    </xdr:from>
    <xdr:to>
      <xdr:col>46</xdr:col>
      <xdr:colOff>38100</xdr:colOff>
      <xdr:row>57</xdr:row>
      <xdr:rowOff>78852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124699</xdr:rowOff>
    </xdr:from>
    <xdr:to>
      <xdr:col>41</xdr:col>
      <xdr:colOff>101600</xdr:colOff>
      <xdr:row>59</xdr:row>
      <xdr:rowOff>54849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45976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30698</xdr:rowOff>
    </xdr:from>
    <xdr:to>
      <xdr:col>36</xdr:col>
      <xdr:colOff>165100</xdr:colOff>
      <xdr:row>56</xdr:row>
      <xdr:rowOff>132298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148825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62112</xdr:rowOff>
    </xdr:from>
    <xdr:to>
      <xdr:col>55</xdr:col>
      <xdr:colOff>0</xdr:colOff>
      <xdr:row>78</xdr:row>
      <xdr:rowOff>81544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35212"/>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25536</xdr:rowOff>
    </xdr:from>
    <xdr:to>
      <xdr:col>50</xdr:col>
      <xdr:colOff>114300</xdr:colOff>
      <xdr:row>78</xdr:row>
      <xdr:rowOff>81544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98636"/>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75189</xdr:rowOff>
    </xdr:from>
    <xdr:to>
      <xdr:col>45</xdr:col>
      <xdr:colOff>177800</xdr:colOff>
      <xdr:row>78</xdr:row>
      <xdr:rowOff>25536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76839"/>
          <a:ext cx="889000" cy="1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3363</xdr:rowOff>
    </xdr:from>
    <xdr:to>
      <xdr:col>41</xdr:col>
      <xdr:colOff>50800</xdr:colOff>
      <xdr:row>77</xdr:row>
      <xdr:rowOff>75189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519213"/>
          <a:ext cx="889000" cy="7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11312</xdr:rowOff>
    </xdr:from>
    <xdr:to>
      <xdr:col>55</xdr:col>
      <xdr:colOff>50800</xdr:colOff>
      <xdr:row>78</xdr:row>
      <xdr:rowOff>112912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97689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30744</xdr:rowOff>
    </xdr:from>
    <xdr:to>
      <xdr:col>50</xdr:col>
      <xdr:colOff>165100</xdr:colOff>
      <xdr:row>78</xdr:row>
      <xdr:rowOff>132344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123471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9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146186</xdr:rowOff>
    </xdr:from>
    <xdr:to>
      <xdr:col>46</xdr:col>
      <xdr:colOff>38100</xdr:colOff>
      <xdr:row>78</xdr:row>
      <xdr:rowOff>76336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67463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4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24389</xdr:rowOff>
    </xdr:from>
    <xdr:to>
      <xdr:col>41</xdr:col>
      <xdr:colOff>101600</xdr:colOff>
      <xdr:row>77</xdr:row>
      <xdr:rowOff>125989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117116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31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124013</xdr:rowOff>
    </xdr:from>
    <xdr:to>
      <xdr:col>36</xdr:col>
      <xdr:colOff>165100</xdr:colOff>
      <xdr:row>73</xdr:row>
      <xdr:rowOff>54163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70690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163912</xdr:rowOff>
    </xdr:from>
    <xdr:to>
      <xdr:col>55</xdr:col>
      <xdr:colOff>0</xdr:colOff>
      <xdr:row>98</xdr:row>
      <xdr:rowOff>1721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456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122955</xdr:rowOff>
    </xdr:from>
    <xdr:to>
      <xdr:col>50</xdr:col>
      <xdr:colOff>114300</xdr:colOff>
      <xdr:row>97</xdr:row>
      <xdr:rowOff>163912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82155"/>
          <a:ext cx="889000" cy="2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122955</xdr:rowOff>
    </xdr:from>
    <xdr:to>
      <xdr:col>45</xdr:col>
      <xdr:colOff>177800</xdr:colOff>
      <xdr:row>98</xdr:row>
      <xdr:rowOff>86740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82155"/>
          <a:ext cx="889000" cy="30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12864</xdr:rowOff>
    </xdr:from>
    <xdr:to>
      <xdr:col>41</xdr:col>
      <xdr:colOff>50800</xdr:colOff>
      <xdr:row>98</xdr:row>
      <xdr:rowOff>86740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1496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122371</xdr:rowOff>
    </xdr:from>
    <xdr:to>
      <xdr:col>55</xdr:col>
      <xdr:colOff>50800</xdr:colOff>
      <xdr:row>98</xdr:row>
      <xdr:rowOff>52521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37298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113112</xdr:rowOff>
    </xdr:from>
    <xdr:to>
      <xdr:col>50</xdr:col>
      <xdr:colOff>165100</xdr:colOff>
      <xdr:row>98</xdr:row>
      <xdr:rowOff>43262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34389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72155</xdr:rowOff>
    </xdr:from>
    <xdr:to>
      <xdr:col>46</xdr:col>
      <xdr:colOff>38100</xdr:colOff>
      <xdr:row>97</xdr:row>
      <xdr:rowOff>2305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18832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35940</xdr:rowOff>
    </xdr:from>
    <xdr:to>
      <xdr:col>41</xdr:col>
      <xdr:colOff>101600</xdr:colOff>
      <xdr:row>98</xdr:row>
      <xdr:rowOff>137540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128667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133514</xdr:rowOff>
    </xdr:from>
    <xdr:to>
      <xdr:col>36</xdr:col>
      <xdr:colOff>165100</xdr:colOff>
      <xdr:row>98</xdr:row>
      <xdr:rowOff>63664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54791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118021</xdr:rowOff>
    </xdr:from>
    <xdr:to>
      <xdr:col>85</xdr:col>
      <xdr:colOff>127000</xdr:colOff>
      <xdr:row>76</xdr:row>
      <xdr:rowOff>119659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48221"/>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90208</xdr:rowOff>
    </xdr:from>
    <xdr:to>
      <xdr:col>81</xdr:col>
      <xdr:colOff>50800</xdr:colOff>
      <xdr:row>76</xdr:row>
      <xdr:rowOff>119659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20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42163</xdr:rowOff>
    </xdr:from>
    <xdr:to>
      <xdr:col>76</xdr:col>
      <xdr:colOff>114300</xdr:colOff>
      <xdr:row>76</xdr:row>
      <xdr:rowOff>90208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72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2406</xdr:rowOff>
    </xdr:from>
    <xdr:to>
      <xdr:col>71</xdr:col>
      <xdr:colOff>177800</xdr:colOff>
      <xdr:row>76</xdr:row>
      <xdr:rowOff>42163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32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67221</xdr:rowOff>
    </xdr:from>
    <xdr:to>
      <xdr:col>85</xdr:col>
      <xdr:colOff>177800</xdr:colOff>
      <xdr:row>76</xdr:row>
      <xdr:rowOff>168821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45648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68859</xdr:rowOff>
    </xdr:from>
    <xdr:to>
      <xdr:col>81</xdr:col>
      <xdr:colOff>101600</xdr:colOff>
      <xdr:row>76</xdr:row>
      <xdr:rowOff>170459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161586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39408</xdr:rowOff>
    </xdr:from>
    <xdr:to>
      <xdr:col>76</xdr:col>
      <xdr:colOff>165100</xdr:colOff>
      <xdr:row>76</xdr:row>
      <xdr:rowOff>141008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132135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162813</xdr:rowOff>
    </xdr:from>
    <xdr:to>
      <xdr:col>72</xdr:col>
      <xdr:colOff>38100</xdr:colOff>
      <xdr:row>76</xdr:row>
      <xdr:rowOff>92963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84090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123057</xdr:rowOff>
    </xdr:from>
    <xdr:to>
      <xdr:col>67</xdr:col>
      <xdr:colOff>101600</xdr:colOff>
      <xdr:row>76</xdr:row>
      <xdr:rowOff>53206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81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69734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91390</xdr:rowOff>
    </xdr:from>
    <xdr:to>
      <xdr:col>85</xdr:col>
      <xdr:colOff>127000</xdr:colOff>
      <xdr:row>96</xdr:row>
      <xdr:rowOff>33516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07690"/>
          <a:ext cx="838200" cy="28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36525</xdr:rowOff>
    </xdr:from>
    <xdr:to>
      <xdr:col>81</xdr:col>
      <xdr:colOff>50800</xdr:colOff>
      <xdr:row>96</xdr:row>
      <xdr:rowOff>33516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152825"/>
          <a:ext cx="889000" cy="3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36525</xdr:rowOff>
    </xdr:from>
    <xdr:to>
      <xdr:col>76</xdr:col>
      <xdr:colOff>114300</xdr:colOff>
      <xdr:row>96</xdr:row>
      <xdr:rowOff>74244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152825"/>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13818</xdr:rowOff>
    </xdr:from>
    <xdr:to>
      <xdr:col>71</xdr:col>
      <xdr:colOff>177800</xdr:colOff>
      <xdr:row>96</xdr:row>
      <xdr:rowOff>74244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473018"/>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40590</xdr:rowOff>
    </xdr:from>
    <xdr:to>
      <xdr:col>85</xdr:col>
      <xdr:colOff>177800</xdr:colOff>
      <xdr:row>94</xdr:row>
      <xdr:rowOff>142190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63467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0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154166</xdr:rowOff>
    </xdr:from>
    <xdr:to>
      <xdr:col>81</xdr:col>
      <xdr:colOff>101600</xdr:colOff>
      <xdr:row>96</xdr:row>
      <xdr:rowOff>84316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75443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157175</xdr:rowOff>
    </xdr:from>
    <xdr:to>
      <xdr:col>76</xdr:col>
      <xdr:colOff>165100</xdr:colOff>
      <xdr:row>94</xdr:row>
      <xdr:rowOff>87325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1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103852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8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23444</xdr:rowOff>
    </xdr:from>
    <xdr:to>
      <xdr:col>72</xdr:col>
      <xdr:colOff>38100</xdr:colOff>
      <xdr:row>96</xdr:row>
      <xdr:rowOff>125044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141571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134468</xdr:rowOff>
    </xdr:from>
    <xdr:to>
      <xdr:col>67</xdr:col>
      <xdr:colOff>101600</xdr:colOff>
      <xdr:row>96</xdr:row>
      <xdr:rowOff>64618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81145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1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155321</xdr:rowOff>
    </xdr:from>
    <xdr:to>
      <xdr:col>116</xdr:col>
      <xdr:colOff>63500</xdr:colOff>
      <xdr:row>38</xdr:row>
      <xdr:rowOff>157226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7042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146939</xdr:rowOff>
    </xdr:from>
    <xdr:to>
      <xdr:col>111</xdr:col>
      <xdr:colOff>177800</xdr:colOff>
      <xdr:row>38</xdr:row>
      <xdr:rowOff>155321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6203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97409</xdr:rowOff>
    </xdr:from>
    <xdr:to>
      <xdr:col>107</xdr:col>
      <xdr:colOff>50800</xdr:colOff>
      <xdr:row>38</xdr:row>
      <xdr:rowOff>146939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25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97409</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12509"/>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106426</xdr:rowOff>
    </xdr:from>
    <xdr:to>
      <xdr:col>116</xdr:col>
      <xdr:colOff>114300</xdr:colOff>
      <xdr:row>39</xdr:row>
      <xdr:rowOff>36576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21353</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3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104521</xdr:rowOff>
    </xdr:from>
    <xdr:to>
      <xdr:col>112</xdr:col>
      <xdr:colOff>38100</xdr:colOff>
      <xdr:row>39</xdr:row>
      <xdr:rowOff>34671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25798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96139</xdr:rowOff>
    </xdr:from>
    <xdr:to>
      <xdr:col>107</xdr:col>
      <xdr:colOff>101600</xdr:colOff>
      <xdr:row>39</xdr:row>
      <xdr:rowOff>26289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17416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46609</xdr:rowOff>
    </xdr:from>
    <xdr:to>
      <xdr:col>102</xdr:col>
      <xdr:colOff>165100</xdr:colOff>
      <xdr:row>38</xdr:row>
      <xdr:rowOff>148209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139336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43561</xdr:rowOff>
    </xdr:from>
    <xdr:to>
      <xdr:col>116</xdr:col>
      <xdr:colOff>63500</xdr:colOff>
      <xdr:row>59</xdr:row>
      <xdr:rowOff>43815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59111"/>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43561</xdr:rowOff>
    </xdr:from>
    <xdr:to>
      <xdr:col>111</xdr:col>
      <xdr:colOff>177800</xdr:colOff>
      <xdr:row>59</xdr:row>
      <xdr:rowOff>43815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911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43434</xdr:rowOff>
    </xdr:from>
    <xdr:to>
      <xdr:col>107</xdr:col>
      <xdr:colOff>50800</xdr:colOff>
      <xdr:row>59</xdr:row>
      <xdr:rowOff>43561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5898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42545</xdr:rowOff>
    </xdr:from>
    <xdr:to>
      <xdr:col>102</xdr:col>
      <xdr:colOff>114300</xdr:colOff>
      <xdr:row>59</xdr:row>
      <xdr:rowOff>43434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5809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164211</xdr:rowOff>
    </xdr:from>
    <xdr:to>
      <xdr:col>116</xdr:col>
      <xdr:colOff>114300</xdr:colOff>
      <xdr:row>59</xdr:row>
      <xdr:rowOff>94361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79138</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3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85742</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164211</xdr:rowOff>
    </xdr:from>
    <xdr:to>
      <xdr:col>107</xdr:col>
      <xdr:colOff>101600</xdr:colOff>
      <xdr:row>59</xdr:row>
      <xdr:rowOff>94361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85488</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01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164084</xdr:rowOff>
    </xdr:from>
    <xdr:to>
      <xdr:col>102</xdr:col>
      <xdr:colOff>165100</xdr:colOff>
      <xdr:row>59</xdr:row>
      <xdr:rowOff>94234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85361</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84472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18542</xdr:rowOff>
    </xdr:from>
    <xdr:to>
      <xdr:col>116</xdr:col>
      <xdr:colOff>63500</xdr:colOff>
      <xdr:row>74</xdr:row>
      <xdr:rowOff>42225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05842"/>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42225</xdr:rowOff>
    </xdr:from>
    <xdr:to>
      <xdr:col>111</xdr:col>
      <xdr:colOff>177800</xdr:colOff>
      <xdr:row>74</xdr:row>
      <xdr:rowOff>45014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295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45014</xdr:rowOff>
    </xdr:from>
    <xdr:to>
      <xdr:col>107</xdr:col>
      <xdr:colOff>50800</xdr:colOff>
      <xdr:row>74</xdr:row>
      <xdr:rowOff>70572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3231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20051</xdr:rowOff>
    </xdr:from>
    <xdr:to>
      <xdr:col>102</xdr:col>
      <xdr:colOff>114300</xdr:colOff>
      <xdr:row>74</xdr:row>
      <xdr:rowOff>70572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0735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139192</xdr:rowOff>
    </xdr:from>
    <xdr:to>
      <xdr:col>116</xdr:col>
      <xdr:colOff>114300</xdr:colOff>
      <xdr:row>74</xdr:row>
      <xdr:rowOff>69342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162069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162875</xdr:rowOff>
    </xdr:from>
    <xdr:to>
      <xdr:col>112</xdr:col>
      <xdr:colOff>38100</xdr:colOff>
      <xdr:row>74</xdr:row>
      <xdr:rowOff>93025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109552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165664</xdr:rowOff>
    </xdr:from>
    <xdr:to>
      <xdr:col>107</xdr:col>
      <xdr:colOff>101600</xdr:colOff>
      <xdr:row>74</xdr:row>
      <xdr:rowOff>95814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112341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19772</xdr:rowOff>
    </xdr:from>
    <xdr:to>
      <xdr:col>102</xdr:col>
      <xdr:colOff>165100</xdr:colOff>
      <xdr:row>74</xdr:row>
      <xdr:rowOff>121372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137899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140701</xdr:rowOff>
    </xdr:from>
    <xdr:to>
      <xdr:col>98</xdr:col>
      <xdr:colOff>38100</xdr:colOff>
      <xdr:row>74</xdr:row>
      <xdr:rowOff>70851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87378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405,729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義務的経費のうち、人件費は、退職者の増による退職金の増などがあったものの、類似団体平均値を引き続き下回っている傾向である。扶助費は、電力・ガス・食料品等価格高騰緊急支援給付金給付事業の増などがあったものの、コロナ禍における子育て世帯や住民税非課税世帯等への給付金の支給などの減により、類似団体平均値を下回る結果となった。今後も社会保障関係経費は増加していく見込みである。補助費等は、超過交付返還金の増や子育て世帯生活支援特別給付金追加給付事業の実施により増加した。また、市民や民間事業者などに対して市が交付する補助金などの割合が増加傾向にあるため、類似団体平均値を上回る傾向が続いている。公債費については、中原小学校校舎等建替工事などの元金償還が開始したことにより微増した。今後は横ばいで推移する見込みである。普通建設事業費は、都市計画道路３・４・２４号線整備事業の増や学校トイレ改修事業の実施などにより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99924</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067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99924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952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22199</xdr:rowOff>
    </xdr:from>
    <xdr:to>
      <xdr:col>15</xdr:col>
      <xdr:colOff>50800</xdr:colOff>
      <xdr:row>35</xdr:row>
      <xdr:rowOff>58775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22199</xdr:rowOff>
    </xdr:from>
    <xdr:to>
      <xdr:col>10</xdr:col>
      <xdr:colOff>114300</xdr:colOff>
      <xdr:row>35</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294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96690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49124</xdr:rowOff>
    </xdr:from>
    <xdr:to>
      <xdr:col>20</xdr:col>
      <xdr:colOff>38100</xdr:colOff>
      <xdr:row>35</xdr:row>
      <xdr:rowOff>150724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167251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126102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142849</xdr:rowOff>
    </xdr:from>
    <xdr:to>
      <xdr:col>10</xdr:col>
      <xdr:colOff>165100</xdr:colOff>
      <xdr:row>35</xdr:row>
      <xdr:rowOff>72999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147422</xdr:rowOff>
    </xdr:from>
    <xdr:to>
      <xdr:col>6</xdr:col>
      <xdr:colOff>38100</xdr:colOff>
      <xdr:row>35</xdr:row>
      <xdr:rowOff>77572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94099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xdr:rowOff>
    </xdr:from>
    <xdr:to>
      <xdr:col>24</xdr:col>
      <xdr:colOff>63500</xdr:colOff>
      <xdr:row>57</xdr:row>
      <xdr:rowOff>110439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4090"/>
          <a:ext cx="8382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45266</xdr:rowOff>
    </xdr:from>
    <xdr:to>
      <xdr:col>19</xdr:col>
      <xdr:colOff>177800</xdr:colOff>
      <xdr:row>57</xdr:row>
      <xdr:rowOff>110439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89216"/>
          <a:ext cx="889000" cy="10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45266</xdr:rowOff>
    </xdr:from>
    <xdr:to>
      <xdr:col>15</xdr:col>
      <xdr:colOff>50800</xdr:colOff>
      <xdr:row>57</xdr:row>
      <xdr:rowOff>18248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89216"/>
          <a:ext cx="889000" cy="10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151032</xdr:rowOff>
    </xdr:from>
    <xdr:to>
      <xdr:col>10</xdr:col>
      <xdr:colOff>114300</xdr:colOff>
      <xdr:row>57</xdr:row>
      <xdr:rowOff>18248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223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122090</xdr:rowOff>
    </xdr:from>
    <xdr:to>
      <xdr:col>24</xdr:col>
      <xdr:colOff>114300</xdr:colOff>
      <xdr:row>57</xdr:row>
      <xdr:rowOff>52240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100517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59639</xdr:rowOff>
    </xdr:from>
    <xdr:to>
      <xdr:col>20</xdr:col>
      <xdr:colOff>38100</xdr:colOff>
      <xdr:row>57</xdr:row>
      <xdr:rowOff>161239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165916</xdr:rowOff>
    </xdr:from>
    <xdr:to>
      <xdr:col>15</xdr:col>
      <xdr:colOff>101600</xdr:colOff>
      <xdr:row>51</xdr:row>
      <xdr:rowOff>96066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87193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138898</xdr:rowOff>
    </xdr:from>
    <xdr:to>
      <xdr:col>10</xdr:col>
      <xdr:colOff>165100</xdr:colOff>
      <xdr:row>57</xdr:row>
      <xdr:rowOff>69048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60175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100232</xdr:rowOff>
    </xdr:from>
    <xdr:to>
      <xdr:col>6</xdr:col>
      <xdr:colOff>38100</xdr:colOff>
      <xdr:row>57</xdr:row>
      <xdr:rowOff>30382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46909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80025</xdr:rowOff>
    </xdr:from>
    <xdr:to>
      <xdr:col>24</xdr:col>
      <xdr:colOff>63500</xdr:colOff>
      <xdr:row>73</xdr:row>
      <xdr:rowOff>89746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95875"/>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80025</xdr:rowOff>
    </xdr:from>
    <xdr:to>
      <xdr:col>19</xdr:col>
      <xdr:colOff>177800</xdr:colOff>
      <xdr:row>74</xdr:row>
      <xdr:rowOff>163246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95875"/>
          <a:ext cx="889000" cy="2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163246</xdr:rowOff>
    </xdr:from>
    <xdr:to>
      <xdr:col>15</xdr:col>
      <xdr:colOff>50800</xdr:colOff>
      <xdr:row>75</xdr:row>
      <xdr:rowOff>60103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0546"/>
          <a:ext cx="889000" cy="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60103</xdr:rowOff>
    </xdr:from>
    <xdr:to>
      <xdr:col>10</xdr:col>
      <xdr:colOff>114300</xdr:colOff>
      <xdr:row>75</xdr:row>
      <xdr:rowOff>73384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18853"/>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38946</xdr:rowOff>
    </xdr:from>
    <xdr:to>
      <xdr:col>24</xdr:col>
      <xdr:colOff>114300</xdr:colOff>
      <xdr:row>73</xdr:row>
      <xdr:rowOff>140546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29225</xdr:rowOff>
    </xdr:from>
    <xdr:to>
      <xdr:col>20</xdr:col>
      <xdr:colOff>38100</xdr:colOff>
      <xdr:row>73</xdr:row>
      <xdr:rowOff>130825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147352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2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112446</xdr:rowOff>
    </xdr:from>
    <xdr:to>
      <xdr:col>15</xdr:col>
      <xdr:colOff>101600</xdr:colOff>
      <xdr:row>75</xdr:row>
      <xdr:rowOff>42596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59123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9303</xdr:rowOff>
    </xdr:from>
    <xdr:to>
      <xdr:col>10</xdr:col>
      <xdr:colOff>165100</xdr:colOff>
      <xdr:row>75</xdr:row>
      <xdr:rowOff>110903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127430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4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22584</xdr:rowOff>
    </xdr:from>
    <xdr:to>
      <xdr:col>6</xdr:col>
      <xdr:colOff>38100</xdr:colOff>
      <xdr:row>75</xdr:row>
      <xdr:rowOff>124184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140711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6122</xdr:rowOff>
    </xdr:from>
    <xdr:to>
      <xdr:col>24</xdr:col>
      <xdr:colOff>63500</xdr:colOff>
      <xdr:row>97</xdr:row>
      <xdr:rowOff>53975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6772"/>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6122</xdr:rowOff>
    </xdr:from>
    <xdr:to>
      <xdr:col>19</xdr:col>
      <xdr:colOff>177800</xdr:colOff>
      <xdr:row>98</xdr:row>
      <xdr:rowOff>110953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6772"/>
          <a:ext cx="889000" cy="27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110953</xdr:rowOff>
    </xdr:from>
    <xdr:to>
      <xdr:col>15</xdr:col>
      <xdr:colOff>50800</xdr:colOff>
      <xdr:row>98</xdr:row>
      <xdr:rowOff>138767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13053"/>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138767</xdr:rowOff>
    </xdr:from>
    <xdr:to>
      <xdr:col>10</xdr:col>
      <xdr:colOff>114300</xdr:colOff>
      <xdr:row>98</xdr:row>
      <xdr:rowOff>140919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0867"/>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153052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126772</xdr:rowOff>
    </xdr:from>
    <xdr:to>
      <xdr:col>20</xdr:col>
      <xdr:colOff>38100</xdr:colOff>
      <xdr:row>97</xdr:row>
      <xdr:rowOff>56922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60153</xdr:rowOff>
    </xdr:from>
    <xdr:to>
      <xdr:col>15</xdr:col>
      <xdr:colOff>101600</xdr:colOff>
      <xdr:row>98</xdr:row>
      <xdr:rowOff>161753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152880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87967</xdr:rowOff>
    </xdr:from>
    <xdr:to>
      <xdr:col>10</xdr:col>
      <xdr:colOff>165100</xdr:colOff>
      <xdr:row>99</xdr:row>
      <xdr:rowOff>18117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90119</xdr:rowOff>
    </xdr:from>
    <xdr:to>
      <xdr:col>6</xdr:col>
      <xdr:colOff>38100</xdr:colOff>
      <xdr:row>99</xdr:row>
      <xdr:rowOff>20269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61595</xdr:rowOff>
    </xdr:from>
    <xdr:to>
      <xdr:col>55</xdr:col>
      <xdr:colOff>0</xdr:colOff>
      <xdr:row>35</xdr:row>
      <xdr:rowOff>80645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623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60833</xdr:rowOff>
    </xdr:from>
    <xdr:to>
      <xdr:col>50</xdr:col>
      <xdr:colOff>114300</xdr:colOff>
      <xdr:row>35</xdr:row>
      <xdr:rowOff>61595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61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56642</xdr:rowOff>
    </xdr:from>
    <xdr:to>
      <xdr:col>45</xdr:col>
      <xdr:colOff>177800</xdr:colOff>
      <xdr:row>35</xdr:row>
      <xdr:rowOff>60833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57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44450</xdr:rowOff>
    </xdr:from>
    <xdr:to>
      <xdr:col>41</xdr:col>
      <xdr:colOff>50800</xdr:colOff>
      <xdr:row>35</xdr:row>
      <xdr:rowOff>56642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452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29845</xdr:rowOff>
    </xdr:from>
    <xdr:to>
      <xdr:col>55</xdr:col>
      <xdr:colOff>50800</xdr:colOff>
      <xdr:row>35</xdr:row>
      <xdr:rowOff>131445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52722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10795</xdr:rowOff>
    </xdr:from>
    <xdr:to>
      <xdr:col>50</xdr:col>
      <xdr:colOff>165100</xdr:colOff>
      <xdr:row>35</xdr:row>
      <xdr:rowOff>112395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128922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10033</xdr:rowOff>
    </xdr:from>
    <xdr:to>
      <xdr:col>46</xdr:col>
      <xdr:colOff>38100</xdr:colOff>
      <xdr:row>35</xdr:row>
      <xdr:rowOff>111633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128160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5842</xdr:rowOff>
    </xdr:from>
    <xdr:to>
      <xdr:col>41</xdr:col>
      <xdr:colOff>101600</xdr:colOff>
      <xdr:row>35</xdr:row>
      <xdr:rowOff>107442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123969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165100</xdr:rowOff>
    </xdr:from>
    <xdr:to>
      <xdr:col>36</xdr:col>
      <xdr:colOff>165100</xdr:colOff>
      <xdr:row>35</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111777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162275</xdr:rowOff>
    </xdr:from>
    <xdr:to>
      <xdr:col>55</xdr:col>
      <xdr:colOff>0</xdr:colOff>
      <xdr:row>58</xdr:row>
      <xdr:rowOff>3054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4925"/>
          <a:ext cx="8382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2483</xdr:rowOff>
    </xdr:from>
    <xdr:to>
      <xdr:col>50</xdr:col>
      <xdr:colOff>114300</xdr:colOff>
      <xdr:row>58</xdr:row>
      <xdr:rowOff>3054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658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162731</xdr:rowOff>
    </xdr:from>
    <xdr:to>
      <xdr:col>45</xdr:col>
      <xdr:colOff>177800</xdr:colOff>
      <xdr:row>58</xdr:row>
      <xdr:rowOff>2483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538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161131</xdr:rowOff>
    </xdr:from>
    <xdr:to>
      <xdr:col>41</xdr:col>
      <xdr:colOff>50800</xdr:colOff>
      <xdr:row>57</xdr:row>
      <xdr:rowOff>162731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37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111475</xdr:rowOff>
    </xdr:from>
    <xdr:to>
      <xdr:col>55</xdr:col>
      <xdr:colOff>50800</xdr:colOff>
      <xdr:row>58</xdr:row>
      <xdr:rowOff>41625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26402</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123704</xdr:rowOff>
    </xdr:from>
    <xdr:to>
      <xdr:col>50</xdr:col>
      <xdr:colOff>165100</xdr:colOff>
      <xdr:row>58</xdr:row>
      <xdr:rowOff>53854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44981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8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123133</xdr:rowOff>
    </xdr:from>
    <xdr:to>
      <xdr:col>46</xdr:col>
      <xdr:colOff>38100</xdr:colOff>
      <xdr:row>58</xdr:row>
      <xdr:rowOff>53283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44410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8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111931</xdr:rowOff>
    </xdr:from>
    <xdr:to>
      <xdr:col>41</xdr:col>
      <xdr:colOff>101600</xdr:colOff>
      <xdr:row>58</xdr:row>
      <xdr:rowOff>42081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33208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110331</xdr:rowOff>
    </xdr:from>
    <xdr:to>
      <xdr:col>36</xdr:col>
      <xdr:colOff>165100</xdr:colOff>
      <xdr:row>58</xdr:row>
      <xdr:rowOff>40481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31608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7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150261</xdr:rowOff>
    </xdr:from>
    <xdr:to>
      <xdr:col>55</xdr:col>
      <xdr:colOff>0</xdr:colOff>
      <xdr:row>77</xdr:row>
      <xdr:rowOff>157393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1911"/>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157393</xdr:rowOff>
    </xdr:from>
    <xdr:to>
      <xdr:col>50</xdr:col>
      <xdr:colOff>114300</xdr:colOff>
      <xdr:row>77</xdr:row>
      <xdr:rowOff>167407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9043"/>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167407</xdr:rowOff>
    </xdr:from>
    <xdr:to>
      <xdr:col>45</xdr:col>
      <xdr:colOff>177800</xdr:colOff>
      <xdr:row>78</xdr:row>
      <xdr:rowOff>94255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69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94255</xdr:rowOff>
    </xdr:from>
    <xdr:to>
      <xdr:col>41</xdr:col>
      <xdr:colOff>50800</xdr:colOff>
      <xdr:row>78</xdr:row>
      <xdr:rowOff>94574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7355"/>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99461</xdr:rowOff>
    </xdr:from>
    <xdr:to>
      <xdr:col>55</xdr:col>
      <xdr:colOff>50800</xdr:colOff>
      <xdr:row>78</xdr:row>
      <xdr:rowOff>29611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14388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106593</xdr:rowOff>
    </xdr:from>
    <xdr:to>
      <xdr:col>50</xdr:col>
      <xdr:colOff>165100</xdr:colOff>
      <xdr:row>78</xdr:row>
      <xdr:rowOff>36743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27870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116607</xdr:rowOff>
    </xdr:from>
    <xdr:to>
      <xdr:col>46</xdr:col>
      <xdr:colOff>38100</xdr:colOff>
      <xdr:row>78</xdr:row>
      <xdr:rowOff>46757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37884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1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43455</xdr:rowOff>
    </xdr:from>
    <xdr:to>
      <xdr:col>41</xdr:col>
      <xdr:colOff>101600</xdr:colOff>
      <xdr:row>78</xdr:row>
      <xdr:rowOff>145055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136182</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2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43774</xdr:rowOff>
    </xdr:from>
    <xdr:to>
      <xdr:col>36</xdr:col>
      <xdr:colOff>165100</xdr:colOff>
      <xdr:row>78</xdr:row>
      <xdr:rowOff>145374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136501</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3017" y="1350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122653</xdr:rowOff>
    </xdr:from>
    <xdr:to>
      <xdr:col>54</xdr:col>
      <xdr:colOff>189865</xdr:colOff>
      <xdr:row>98</xdr:row>
      <xdr:rowOff>2932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81703"/>
          <a:ext cx="127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6759</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2932</xdr:rowOff>
    </xdr:from>
    <xdr:to>
      <xdr:col>55</xdr:col>
      <xdr:colOff>88900</xdr:colOff>
      <xdr:row>98</xdr:row>
      <xdr:rowOff>2932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69330</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122653</xdr:rowOff>
    </xdr:from>
    <xdr:to>
      <xdr:col>55</xdr:col>
      <xdr:colOff>88900</xdr:colOff>
      <xdr:row>89</xdr:row>
      <xdr:rowOff>122653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8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118996</xdr:rowOff>
    </xdr:from>
    <xdr:to>
      <xdr:col>55</xdr:col>
      <xdr:colOff>0</xdr:colOff>
      <xdr:row>97</xdr:row>
      <xdr:rowOff>80820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06746"/>
          <a:ext cx="838200" cy="3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138197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08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115320</xdr:rowOff>
    </xdr:from>
    <xdr:to>
      <xdr:col>55</xdr:col>
      <xdr:colOff>50800</xdr:colOff>
      <xdr:row>95</xdr:row>
      <xdr:rowOff>45470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110015</xdr:rowOff>
    </xdr:from>
    <xdr:to>
      <xdr:col>50</xdr:col>
      <xdr:colOff>114300</xdr:colOff>
      <xdr:row>97</xdr:row>
      <xdr:rowOff>80820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97765"/>
          <a:ext cx="889000" cy="3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167114</xdr:rowOff>
    </xdr:from>
    <xdr:to>
      <xdr:col>50</xdr:col>
      <xdr:colOff>165100</xdr:colOff>
      <xdr:row>95</xdr:row>
      <xdr:rowOff>97264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113791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0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110015</xdr:rowOff>
    </xdr:from>
    <xdr:to>
      <xdr:col>45</xdr:col>
      <xdr:colOff>177800</xdr:colOff>
      <xdr:row>98</xdr:row>
      <xdr:rowOff>138460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97765"/>
          <a:ext cx="889000" cy="5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100690</xdr:rowOff>
    </xdr:from>
    <xdr:to>
      <xdr:col>46</xdr:col>
      <xdr:colOff>38100</xdr:colOff>
      <xdr:row>95</xdr:row>
      <xdr:rowOff>30840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134246</xdr:rowOff>
    </xdr:from>
    <xdr:to>
      <xdr:col>41</xdr:col>
      <xdr:colOff>50800</xdr:colOff>
      <xdr:row>98</xdr:row>
      <xdr:rowOff>138460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36346"/>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155684</xdr:rowOff>
    </xdr:from>
    <xdr:to>
      <xdr:col>41</xdr:col>
      <xdr:colOff>101600</xdr:colOff>
      <xdr:row>95</xdr:row>
      <xdr:rowOff>85834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102361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148695</xdr:rowOff>
    </xdr:from>
    <xdr:to>
      <xdr:col>36</xdr:col>
      <xdr:colOff>165100</xdr:colOff>
      <xdr:row>95</xdr:row>
      <xdr:rowOff>78845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95372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68196</xdr:rowOff>
    </xdr:from>
    <xdr:to>
      <xdr:col>55</xdr:col>
      <xdr:colOff>50800</xdr:colOff>
      <xdr:row>95</xdr:row>
      <xdr:rowOff>169796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46623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30020</xdr:rowOff>
    </xdr:from>
    <xdr:to>
      <xdr:col>50</xdr:col>
      <xdr:colOff>165100</xdr:colOff>
      <xdr:row>97</xdr:row>
      <xdr:rowOff>131620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122747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59215</xdr:rowOff>
    </xdr:from>
    <xdr:to>
      <xdr:col>46</xdr:col>
      <xdr:colOff>38100</xdr:colOff>
      <xdr:row>95</xdr:row>
      <xdr:rowOff>160815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151942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87660</xdr:rowOff>
    </xdr:from>
    <xdr:to>
      <xdr:col>41</xdr:col>
      <xdr:colOff>101600</xdr:colOff>
      <xdr:row>99</xdr:row>
      <xdr:rowOff>17810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83446</xdr:rowOff>
    </xdr:from>
    <xdr:to>
      <xdr:col>36</xdr:col>
      <xdr:colOff>165100</xdr:colOff>
      <xdr:row>99</xdr:row>
      <xdr:rowOff>13596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125331</xdr:rowOff>
    </xdr:from>
    <xdr:to>
      <xdr:col>85</xdr:col>
      <xdr:colOff>127000</xdr:colOff>
      <xdr:row>37</xdr:row>
      <xdr:rowOff>171051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898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125331</xdr:rowOff>
    </xdr:from>
    <xdr:to>
      <xdr:col>81</xdr:col>
      <xdr:colOff>50800</xdr:colOff>
      <xdr:row>37</xdr:row>
      <xdr:rowOff>133604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898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133604</xdr:rowOff>
    </xdr:from>
    <xdr:to>
      <xdr:col>76</xdr:col>
      <xdr:colOff>114300</xdr:colOff>
      <xdr:row>38</xdr:row>
      <xdr:rowOff>14079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77254"/>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6786</xdr:rowOff>
    </xdr:from>
    <xdr:to>
      <xdr:col>71</xdr:col>
      <xdr:colOff>177800</xdr:colOff>
      <xdr:row>38</xdr:row>
      <xdr:rowOff>14079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21886"/>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120251</xdr:rowOff>
    </xdr:from>
    <xdr:to>
      <xdr:col>85</xdr:col>
      <xdr:colOff>177800</xdr:colOff>
      <xdr:row>38</xdr:row>
      <xdr:rowOff>50401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74531</xdr:rowOff>
    </xdr:from>
    <xdr:to>
      <xdr:col>81</xdr:col>
      <xdr:colOff>101600</xdr:colOff>
      <xdr:row>38</xdr:row>
      <xdr:rowOff>4680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8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167258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82804</xdr:rowOff>
    </xdr:from>
    <xdr:to>
      <xdr:col>76</xdr:col>
      <xdr:colOff>165100</xdr:colOff>
      <xdr:row>38</xdr:row>
      <xdr:rowOff>12954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134729</xdr:rowOff>
    </xdr:from>
    <xdr:to>
      <xdr:col>72</xdr:col>
      <xdr:colOff>38100</xdr:colOff>
      <xdr:row>38</xdr:row>
      <xdr:rowOff>64879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56006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127435</xdr:rowOff>
    </xdr:from>
    <xdr:to>
      <xdr:col>67</xdr:col>
      <xdr:colOff>101600</xdr:colOff>
      <xdr:row>38</xdr:row>
      <xdr:rowOff>57586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48713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5702</xdr:rowOff>
    </xdr:from>
    <xdr:to>
      <xdr:col>85</xdr:col>
      <xdr:colOff>127000</xdr:colOff>
      <xdr:row>57</xdr:row>
      <xdr:rowOff>15456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78352"/>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148330</xdr:rowOff>
    </xdr:from>
    <xdr:to>
      <xdr:col>81</xdr:col>
      <xdr:colOff>50800</xdr:colOff>
      <xdr:row>57</xdr:row>
      <xdr:rowOff>5702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06630"/>
          <a:ext cx="889000" cy="3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148330</xdr:rowOff>
    </xdr:from>
    <xdr:to>
      <xdr:col>76</xdr:col>
      <xdr:colOff>114300</xdr:colOff>
      <xdr:row>57</xdr:row>
      <xdr:rowOff>54337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06630"/>
          <a:ext cx="889000" cy="4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64338</xdr:rowOff>
    </xdr:from>
    <xdr:to>
      <xdr:col>71</xdr:col>
      <xdr:colOff>177800</xdr:colOff>
      <xdr:row>57</xdr:row>
      <xdr:rowOff>54337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94088"/>
          <a:ext cx="889000" cy="3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136106</xdr:rowOff>
    </xdr:from>
    <xdr:to>
      <xdr:col>85</xdr:col>
      <xdr:colOff>177800</xdr:colOff>
      <xdr:row>57</xdr:row>
      <xdr:rowOff>66256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114533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126352</xdr:rowOff>
    </xdr:from>
    <xdr:to>
      <xdr:col>81</xdr:col>
      <xdr:colOff>101600</xdr:colOff>
      <xdr:row>57</xdr:row>
      <xdr:rowOff>56502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97530</xdr:rowOff>
    </xdr:from>
    <xdr:to>
      <xdr:col>76</xdr:col>
      <xdr:colOff>165100</xdr:colOff>
      <xdr:row>55</xdr:row>
      <xdr:rowOff>27680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44207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3537</xdr:rowOff>
    </xdr:from>
    <xdr:to>
      <xdr:col>72</xdr:col>
      <xdr:colOff>38100</xdr:colOff>
      <xdr:row>57</xdr:row>
      <xdr:rowOff>105137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96264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13538</xdr:rowOff>
    </xdr:from>
    <xdr:to>
      <xdr:col>67</xdr:col>
      <xdr:colOff>101600</xdr:colOff>
      <xdr:row>55</xdr:row>
      <xdr:rowOff>115138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131665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118021</xdr:rowOff>
    </xdr:from>
    <xdr:to>
      <xdr:col>85</xdr:col>
      <xdr:colOff>127000</xdr:colOff>
      <xdr:row>96</xdr:row>
      <xdr:rowOff>119659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77221"/>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90208</xdr:rowOff>
    </xdr:from>
    <xdr:to>
      <xdr:col>81</xdr:col>
      <xdr:colOff>50800</xdr:colOff>
      <xdr:row>96</xdr:row>
      <xdr:rowOff>119659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49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42163</xdr:rowOff>
    </xdr:from>
    <xdr:to>
      <xdr:col>76</xdr:col>
      <xdr:colOff>114300</xdr:colOff>
      <xdr:row>96</xdr:row>
      <xdr:rowOff>90208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01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2406</xdr:rowOff>
    </xdr:from>
    <xdr:to>
      <xdr:col>71</xdr:col>
      <xdr:colOff>177800</xdr:colOff>
      <xdr:row>96</xdr:row>
      <xdr:rowOff>42163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61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67221</xdr:rowOff>
    </xdr:from>
    <xdr:to>
      <xdr:col>85</xdr:col>
      <xdr:colOff>177800</xdr:colOff>
      <xdr:row>96</xdr:row>
      <xdr:rowOff>168821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45648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68859</xdr:rowOff>
    </xdr:from>
    <xdr:to>
      <xdr:col>81</xdr:col>
      <xdr:colOff>101600</xdr:colOff>
      <xdr:row>96</xdr:row>
      <xdr:rowOff>170459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161586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39408</xdr:rowOff>
    </xdr:from>
    <xdr:to>
      <xdr:col>76</xdr:col>
      <xdr:colOff>165100</xdr:colOff>
      <xdr:row>96</xdr:row>
      <xdr:rowOff>141008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132135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162813</xdr:rowOff>
    </xdr:from>
    <xdr:to>
      <xdr:col>72</xdr:col>
      <xdr:colOff>38100</xdr:colOff>
      <xdr:row>96</xdr:row>
      <xdr:rowOff>92963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123056</xdr:rowOff>
    </xdr:from>
    <xdr:to>
      <xdr:col>67</xdr:col>
      <xdr:colOff>101600</xdr:colOff>
      <xdr:row>96</xdr:row>
      <xdr:rowOff>53206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69733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405,729</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215,339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は、電力・ガス・食料品等価格高騰緊急支援給付金給付事業の増などがあったものの、子育て世帯臨時特別給付金給付事業や住民税非課税世帯等臨時特別給付金給付事業の減などにより微減となっている。総務費は、こもれびホール改修事業の増や一般職員の定年退職者数の増加などにより増加となっている。衛生費は、新型コロナウイルスワクチン接種事業やがん検診事業の減などにより減少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土木費は、都市計画道路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線整備事業や都市計画事業基金積立金の増などにより、増加となっている。教育費は、小中学校のトイレの改修事業の増などがあったものの、中央図書館・田無公民館の耐震補強等改修事業の皆減などの影響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財政調整基金については、積立額が取崩額を上回ったため、財政調整基金残高の標準財政規模比が</a:t>
          </a:r>
          <a:r>
            <a:rPr kumimoji="1" lang="en-US" altLang="ja-JP" sz="1100">
              <a:latin typeface="ＭＳ ゴシック" pitchFamily="49" charset="-128"/>
              <a:ea typeface="ＭＳ ゴシック" pitchFamily="49" charset="-128"/>
            </a:rPr>
            <a:t>10.80</a:t>
          </a:r>
          <a:r>
            <a:rPr kumimoji="1" lang="ja-JP" altLang="en-US" sz="1100">
              <a:latin typeface="ＭＳ ゴシック" pitchFamily="49" charset="-128"/>
              <a:ea typeface="ＭＳ ゴシック" pitchFamily="49" charset="-128"/>
            </a:rPr>
            <a:t>％、前年度比</a:t>
          </a:r>
          <a:r>
            <a:rPr kumimoji="1" lang="en-US" altLang="ja-JP" sz="1100">
              <a:latin typeface="ＭＳ ゴシック" pitchFamily="49" charset="-128"/>
              <a:ea typeface="ＭＳ ゴシック" pitchFamily="49" charset="-128"/>
            </a:rPr>
            <a:t>1.49</a:t>
          </a:r>
          <a:r>
            <a:rPr kumimoji="1" lang="ja-JP" altLang="en-US" sz="1100">
              <a:latin typeface="ＭＳ ゴシック" pitchFamily="49" charset="-128"/>
              <a:ea typeface="ＭＳ ゴシック" pitchFamily="49" charset="-128"/>
            </a:rPr>
            <a:t>ポイントの増となり、第４次行財政改革大綱の評価指標として設定する</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％を達成した。</a:t>
          </a:r>
        </a:p>
        <a:p>
          <a:r>
            <a:rPr kumimoji="1" lang="ja-JP" altLang="en-US" sz="1100">
              <a:latin typeface="ＭＳ ゴシック" pitchFamily="49" charset="-128"/>
              <a:ea typeface="ＭＳ ゴシック" pitchFamily="49" charset="-128"/>
            </a:rPr>
            <a:t>　令和５年度決算に向けては、残高に引き続き留意しつつ、維持・確保に積極的に努めていく。</a:t>
          </a:r>
        </a:p>
        <a:p>
          <a:r>
            <a:rPr kumimoji="1" lang="ja-JP" altLang="en-US" sz="1100">
              <a:latin typeface="ＭＳ ゴシック" pitchFamily="49" charset="-128"/>
              <a:ea typeface="ＭＳ ゴシック" pitchFamily="49" charset="-128"/>
            </a:rPr>
            <a:t>　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実質収支比率</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9.07</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1.47</a:t>
          </a:r>
          <a:r>
            <a:rPr kumimoji="1" lang="ja-JP" altLang="en-US" sz="1100">
              <a:latin typeface="ＭＳ ゴシック" pitchFamily="49" charset="-128"/>
              <a:ea typeface="ＭＳ ゴシック" pitchFamily="49" charset="-128"/>
            </a:rPr>
            <a:t>ポイント減少し</a:t>
          </a:r>
          <a:r>
            <a:rPr kumimoji="1" lang="en-US" altLang="ja-JP" sz="1100">
              <a:latin typeface="ＭＳ ゴシック" pitchFamily="49" charset="-128"/>
              <a:ea typeface="ＭＳ ゴシック" pitchFamily="49" charset="-128"/>
            </a:rPr>
            <a:t>7.60</a:t>
          </a:r>
          <a:r>
            <a:rPr kumimoji="1" lang="ja-JP" altLang="en-US" sz="1100">
              <a:latin typeface="ＭＳ ゴシック" pitchFamily="49" charset="-128"/>
              <a:ea typeface="ＭＳ ゴシック" pitchFamily="49" charset="-128"/>
            </a:rPr>
            <a:t>％となっているが、おおむね適正な水準内で推移している。</a:t>
          </a:r>
        </a:p>
        <a:p>
          <a:r>
            <a:rPr kumimoji="1" lang="ja-JP" altLang="en-US" sz="1100">
              <a:latin typeface="ＭＳ ゴシック" pitchFamily="49" charset="-128"/>
              <a:ea typeface="ＭＳ ゴシック" pitchFamily="49" charset="-128"/>
            </a:rPr>
            <a:t>　単年度収支の標準財政規模比</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実質単年度収支比率</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5.92</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6.35</a:t>
          </a:r>
          <a:r>
            <a:rPr kumimoji="1" lang="ja-JP" altLang="en-US" sz="1100">
              <a:latin typeface="ＭＳ ゴシック" pitchFamily="49" charset="-128"/>
              <a:ea typeface="ＭＳ ゴシック" pitchFamily="49" charset="-128"/>
            </a:rPr>
            <a:t>ポイント減少し△</a:t>
          </a:r>
          <a:r>
            <a:rPr kumimoji="1" lang="en-US" altLang="ja-JP" sz="1100">
              <a:latin typeface="ＭＳ ゴシック" pitchFamily="49" charset="-128"/>
              <a:ea typeface="ＭＳ ゴシック" pitchFamily="49" charset="-128"/>
            </a:rPr>
            <a:t>0.43</a:t>
          </a:r>
          <a:r>
            <a:rPr kumimoji="1" lang="ja-JP" altLang="en-US" sz="1100">
              <a:latin typeface="ＭＳ ゴシック" pitchFamily="49" charset="-128"/>
              <a:ea typeface="ＭＳ ゴシック" pitchFamily="49" charset="-128"/>
            </a:rPr>
            <a:t>％となり、マイナスに転じた。これは、多額の超過交付返還金が発生したことが要因となっている。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は、合併特例債の皆減や臨時財政対策債の減があったものの、中原小建替工事（二年目）や減収補てん債に係る元金償還が始まったこと等の要因により、微増した。</a:t>
          </a:r>
        </a:p>
        <a:p>
          <a:r>
            <a:rPr kumimoji="1" lang="ja-JP" altLang="en-US" sz="1400">
              <a:latin typeface="ＭＳ ゴシック" pitchFamily="49" charset="-128"/>
              <a:ea typeface="ＭＳ ゴシック" pitchFamily="49" charset="-128"/>
            </a:rPr>
            <a:t>　一方で、そこから差し引く</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については、都市計画事業関係の地方債の償還が進んだことによる減や、基準財政需要額に算入される地方債の償還が進んだこと等により減少した。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が増加し、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が減少したため、前年度比</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今後も後年度負担を十分考慮した地方債の借入に努めることにより、元利償還金の抑制を図る。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が、教育債や臨時財政対策債の影響により減となったほか、「組合負担等見込額」の償還も進んだため、減少となった。</a:t>
          </a: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」は、「充当可能特定歳入」「基準財政需要額算入見込額」の減少よりも「充当可能基金」が増加したため増となった。</a:t>
          </a:r>
        </a:p>
        <a:p>
          <a:r>
            <a:rPr kumimoji="1" lang="ja-JP" altLang="en-US" sz="1400">
              <a:latin typeface="ＭＳ ゴシック" pitchFamily="49" charset="-128"/>
              <a:ea typeface="ＭＳ ゴシック" pitchFamily="49" charset="-128"/>
            </a:rPr>
            <a:t>　このため、将来負担比率（分子）は、前年度比</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9,400</a:t>
          </a:r>
          <a:r>
            <a:rPr kumimoji="1" lang="ja-JP" altLang="en-US" sz="1400">
              <a:latin typeface="ＭＳ ゴシック" pitchFamily="49" charset="-128"/>
              <a:ea typeface="ＭＳ ゴシック" pitchFamily="49" charset="-128"/>
            </a:rPr>
            <a:t>万円・約</a:t>
          </a:r>
          <a:r>
            <a:rPr kumimoji="1" lang="en-US" altLang="ja-JP" sz="1400">
              <a:latin typeface="ＭＳ ゴシック" pitchFamily="49" charset="-128"/>
              <a:ea typeface="ＭＳ ゴシック" pitchFamily="49" charset="-128"/>
            </a:rPr>
            <a:t>116.3</a:t>
          </a:r>
          <a:r>
            <a:rPr kumimoji="1" lang="ja-JP" altLang="en-US" sz="1400">
              <a:latin typeface="ＭＳ ゴシック" pitchFamily="49" charset="-128"/>
              <a:ea typeface="ＭＳ ゴシック" pitchFamily="49" charset="-128"/>
            </a:rPr>
            <a:t>％減少となった。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今後も、後年度負担を十分考慮した地方債の借入に努める。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・財政調整基金について、前年度の決算を踏まえた積立額の確保とその後の徹底した予算の執行管理により、健全な財政運営に努めた結果、積立額が取崩額を上回ったことから、残高が増加した。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主な増減理由として、地球温暖化の防止対策の推進を図るため地球温暖化防止対策基金を新たに設置し、森林環境譲与税を主な原資として積み立てた。庁舎整備基金は基金の運用により生じた収益相当額のみを積み立てたため、基金残高は減少した。一方、都市計画事業基金は、都市計画税の収入が都市計画事業費を上回った分を積み立て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安定した財政運営を行うために、残高に留意しつつ、第３次総合計画に基づく各分野における計画事業の実施や、長引く原油価格・物価高騰等の影響への対応を含め、必要な行政サービスへの活用も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・特定目的基金については、それぞれの基金の設置の趣旨に則して、確実かつ効率的な運用を行いつつ、優先的に取り組む事業への活用を図るなど、適正な管理・運営に努める。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・地球温暖化防止対策基金：地球温暖化の防止対策の推進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・都市計画事業基金：都市計画税の収入が都市計画事業費を上回った分を積み立てたため、基金残高は増加した。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・地域福祉基金：総合的な地域福祉の推進を図るため取り崩した一方で、特別会計繰出金の抑制分などから積立を行ったこと等により基金残高は増加した。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・まちづくり整備基金：学校ＬＡＮ整備工事等へ活用した一方、ふるさと納税による指定寄附金等を積み立てたため、基金残高は増加した。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・地球温暖化防止対策基金：地球温暖化の防止対策の推進を図るため地球温暖化防止対策基金を新たに設置し、森林環境譲与税を主な原資として積み立てた。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・都市計画事業基金：都市計画事業を推進するため、計画的な活用を図っていく。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・地球温暖化防止対策基金：今後森林の有する公的機能に関する普及啓発や環境学習等への活用を検討していく。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万円の取崩しを留保した結果、積立額が取崩額を上回ったことにより、令和４年度末残高は、標準財政規模の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万円となり、７年ぶりに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・財政調整基金は、基金残高として、第４次行財政改革大綱の評価指標の一つとして設定している標準財政規模の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目標値を達成したが、今後、第３次総合計画に基づく各分野における計画事業の実施や、長引く原油価格・物価高騰等の影響への対応を含めた、必要な行政サービスへの活用を考慮すると、将来にわたり安定した財政運営を行うために、財政調整基金の残高に引き続き留意しつつ、残高の維持・確保に積極的に努め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A29600-C017-4D33-9ABD-03A94A188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16AC1E-F809-45A7-8577-8AB8564A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F7A5C67-02F6-4AF1-A357-EE334509966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E8F4CF9A-332D-4633-B4CE-0833CA3CF49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B96B75E4-863C-4758-9092-5C19FB8FABA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4A6FA23D-7D4F-49F5-94AF-509E4F09A13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F7D6BB3-1802-43F8-9D9A-92B2DB479B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1794E79-8F45-4FC3-A0BD-72E354A6B22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831B7FC-A5B9-4AFC-BBDF-67B1F35F603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B652843-44F4-4AED-AC30-DF8C8DFAF5F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4DF0888-F56B-4FF2-A83A-8DAFB9E37C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C83318F-E975-4C22-ACA4-5B31C94E05D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C4693DB-6EC6-4930-99D9-E15703D71F5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9F711B3-4EAE-4542-97D1-D4F29305A2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60064E0-65F3-4257-96BE-E658F0BAB9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5685262-9AE6-4B04-AEFD-3EF34712200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91579D42-6275-4468-9971-C84F6E1F1D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4F85E8A-2D07-4648-8798-C13AA4656B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FFA1CBE-4B85-42BA-82F4-143C49DC3FE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C2FB17A-FF65-487E-882C-6C1E6733439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EB683168-95FA-4158-A2FE-618D60C784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CF243D1-7A35-4CAF-A23B-3DA5C6965A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F7850EE1-5479-4E86-A0D5-B8AC97675BE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198FA0F-C3DD-4345-AF36-D6AED2D7BAA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42218D3-8098-41BC-A43F-4AA2F0B867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B9C5D51-DB03-4B81-9CFC-376BA7B8C3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F119E031-F727-461C-9CBD-1CB794BF645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A7FEE9FE-60A9-4348-BBF1-F6449016A35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A76BC59-8982-4EE9-8F65-A843BAFD26F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FD021CF-0AA1-4687-9AFA-33C7E3EC35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FA68754-9E8E-49B9-960E-0873D34870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26A66A20-B9DF-4ECE-9AC2-556AF8762CE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9D53B48-FFE7-44FA-A918-E7225CFCA54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9BEF418-F5B2-482F-9927-BE3E5534251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179855" cy="259045"/>
    <xdr:sp macro="" textlink="">
      <xdr:nvSpPr>
        <xdr:cNvPr id="36" name="テキスト ボックス 35">
          <a:extLst>
            <a:ext uri="{FF2B5EF4-FFF2-40B4-BE49-F238E27FC236}">
              <a16:creationId xmlns:a16="http://schemas.microsoft.com/office/drawing/2014/main" id="{2790F759-0403-43D6-AAF9-C6C9A947655C}"/>
            </a:ext>
          </a:extLst>
        </xdr:cNvPr>
        <xdr:cNvSpPr txBox="1"/>
      </xdr:nvSpPr>
      <xdr:spPr>
        <a:xfrm>
          <a:off x="419100" y="3492500"/>
          <a:ext cx="1117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CD02C5C-C930-425A-B74D-383299361A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A6466D2-4DEF-4BC0-80DC-51381688AC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F949F06F-D4D6-4166-8D8F-F7B1EDE376E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8BDDB59-F827-4F79-A598-EECB03737A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ABF24EC-967E-431C-B339-1614F1D5BB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72C0BD3B-876B-4FA4-BA66-57EF4CD455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F5C799A6-4C69-44D3-9A46-6C2E78B0296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597824C-1920-43BA-A8EF-8630220AE4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6D9EB4E-C21D-41C6-A80E-45EA5ECE74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BDB08B4-48E4-4860-9595-A3D331DBC71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3C472E2A-7CD5-4C2D-84A3-B0115B809F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FCEE641-DE15-41A0-B2C3-41AC50DB3EB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70B3A6DA-9638-4A7C-8216-4C1638477C5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5F57E33-6E22-44D9-8D5F-6F0F26C8342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54.9</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ポイントの増となったものの、類似団体平均を</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ポイント下回る結果となった。これは、新規の有形固定資産増加に繋がる工事等を実施したものの、減価償却累計額の増加額が新規の有形固定資産増加額を上回ったことが主な要因である。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今後の公共施設等の老朽化への対応を見据え、公共施設等総合管理計画等に基づき、計画的な維持管理や効果的・効率的な施設再編等について検討する。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152DE0B-3102-4C8B-B0E2-1D208B9D9B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1BFDA44-261B-407A-9931-1F0ED31845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3E457B9-6B88-44D7-8912-1E94C3386F0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7F8907E3-D165-4161-A988-FB85236551A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C6C0275E-9F7D-4D2C-8114-3CD4C7B7810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CB61159-2BDF-4172-921E-D64106F709F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4429A71C-9462-4EF3-97EA-B15AAE8FE9D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AE344E7-CE6F-48B7-9ACD-B07BAE5283F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5C45E8F8-5E6A-44E3-8297-8130DDC82C0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9CAACC99-41CB-460F-A1E7-2CDB2FF41CE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D9C22874-69E2-4266-9F83-C2427F472A2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65B351AB-EBC2-4F45-A971-899484ED383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254B2DAC-5863-4CFF-A1B0-A5081754975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52B7711-5140-4BD5-8536-3114FD13ACE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FE3705E-006B-4B7F-A859-9A6BE11CAF5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1CDA66F-E206-46B9-93AE-EE2390F201C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7" name="直線コネクタ 66">
          <a:extLst>
            <a:ext uri="{FF2B5EF4-FFF2-40B4-BE49-F238E27FC236}">
              <a16:creationId xmlns:a16="http://schemas.microsoft.com/office/drawing/2014/main" id="{1869D1C3-F481-4066-8F88-0C0109866481}"/>
            </a:ext>
          </a:extLst>
        </xdr:cNvPr>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8" name="有形固定資産減価償却率最小値テキスト">
          <a:extLst>
            <a:ext uri="{FF2B5EF4-FFF2-40B4-BE49-F238E27FC236}">
              <a16:creationId xmlns:a16="http://schemas.microsoft.com/office/drawing/2014/main" id="{AEF73799-1DCD-464D-B025-10D2259D9246}"/>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9" name="直線コネクタ 68">
          <a:extLst>
            <a:ext uri="{FF2B5EF4-FFF2-40B4-BE49-F238E27FC236}">
              <a16:creationId xmlns:a16="http://schemas.microsoft.com/office/drawing/2014/main" id="{6F00D1B5-149E-457A-B1B8-5A416909F837}"/>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0" name="有形固定資産減価償却率最大値テキスト">
          <a:extLst>
            <a:ext uri="{FF2B5EF4-FFF2-40B4-BE49-F238E27FC236}">
              <a16:creationId xmlns:a16="http://schemas.microsoft.com/office/drawing/2014/main" id="{CE502E7B-790C-4B98-BE38-35F0D47055DF}"/>
            </a:ext>
          </a:extLst>
        </xdr:cNvPr>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1" name="直線コネクタ 70">
          <a:extLst>
            <a:ext uri="{FF2B5EF4-FFF2-40B4-BE49-F238E27FC236}">
              <a16:creationId xmlns:a16="http://schemas.microsoft.com/office/drawing/2014/main" id="{E8901B7F-841C-4EA7-B640-C6CC03D4A611}"/>
            </a:ext>
          </a:extLst>
        </xdr:cNvPr>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2" name="有形固定資産減価償却率平均値テキスト">
          <a:extLst>
            <a:ext uri="{FF2B5EF4-FFF2-40B4-BE49-F238E27FC236}">
              <a16:creationId xmlns:a16="http://schemas.microsoft.com/office/drawing/2014/main" id="{0C30E11B-E536-461A-835F-72383BE161D7}"/>
            </a:ext>
          </a:extLst>
        </xdr:cNvPr>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3" name="フローチャート: 判断 72">
          <a:extLst>
            <a:ext uri="{FF2B5EF4-FFF2-40B4-BE49-F238E27FC236}">
              <a16:creationId xmlns:a16="http://schemas.microsoft.com/office/drawing/2014/main" id="{52E767E9-3C9D-4DCC-96C3-1EE8B61909E3}"/>
            </a:ext>
          </a:extLst>
        </xdr:cNvPr>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4" name="フローチャート: 判断 73">
          <a:extLst>
            <a:ext uri="{FF2B5EF4-FFF2-40B4-BE49-F238E27FC236}">
              <a16:creationId xmlns:a16="http://schemas.microsoft.com/office/drawing/2014/main" id="{B6BAAE52-D431-45CE-923C-D6097F36633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6EC9A480-D7B4-4E66-852B-2A768CDA4F5C}"/>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6" name="フローチャート: 判断 75">
          <a:extLst>
            <a:ext uri="{FF2B5EF4-FFF2-40B4-BE49-F238E27FC236}">
              <a16:creationId xmlns:a16="http://schemas.microsoft.com/office/drawing/2014/main" id="{8E0BBF8A-6FB0-4DF6-9C12-AC5C5A7B25C3}"/>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7" name="フローチャート: 判断 76">
          <a:extLst>
            <a:ext uri="{FF2B5EF4-FFF2-40B4-BE49-F238E27FC236}">
              <a16:creationId xmlns:a16="http://schemas.microsoft.com/office/drawing/2014/main" id="{DFEA6229-A07F-4EE7-AF43-19B52A43B709}"/>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F96EC31-DAF2-4B1E-9FC7-E7EEA62099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2E3AC15-6E42-482E-903C-229373D4D9F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75F0427-5760-4117-8AC4-F76DBA0F83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BE56E0A-7E73-4FB1-9C05-D4BB30770D8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EFB3760-8505-41BB-A2CF-FAB6B678B4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83" name="楕円 82">
          <a:extLst>
            <a:ext uri="{FF2B5EF4-FFF2-40B4-BE49-F238E27FC236}">
              <a16:creationId xmlns:a16="http://schemas.microsoft.com/office/drawing/2014/main" id="{7FFC81D3-4895-4AF2-84D8-A39B34F70EE3}"/>
            </a:ext>
          </a:extLst>
        </xdr:cNvPr>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4" name="有形固定資産減価償却率該当値テキスト">
          <a:extLst>
            <a:ext uri="{FF2B5EF4-FFF2-40B4-BE49-F238E27FC236}">
              <a16:creationId xmlns:a16="http://schemas.microsoft.com/office/drawing/2014/main" id="{43F42329-2D19-4074-AF32-645898966BB3}"/>
            </a:ext>
          </a:extLst>
        </xdr:cNvPr>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85" name="楕円 84">
          <a:extLst>
            <a:ext uri="{FF2B5EF4-FFF2-40B4-BE49-F238E27FC236}">
              <a16:creationId xmlns:a16="http://schemas.microsoft.com/office/drawing/2014/main" id="{67A957B4-28D7-47F6-A0C8-CA944757C251}"/>
            </a:ext>
          </a:extLst>
        </xdr:cNvPr>
        <xdr:cNvSpPr/>
      </xdr:nvSpPr>
      <xdr:spPr>
        <a:xfrm>
          <a:off x="4000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105410</xdr:rowOff>
    </xdr:to>
    <xdr:cxnSp macro="">
      <xdr:nvCxnSpPr>
        <xdr:cNvPr id="86" name="直線コネクタ 85">
          <a:extLst>
            <a:ext uri="{FF2B5EF4-FFF2-40B4-BE49-F238E27FC236}">
              <a16:creationId xmlns:a16="http://schemas.microsoft.com/office/drawing/2014/main" id="{02ED32AD-267D-484E-8F7A-A73846BC52EE}"/>
            </a:ext>
          </a:extLst>
        </xdr:cNvPr>
        <xdr:cNvCxnSpPr/>
      </xdr:nvCxnSpPr>
      <xdr:spPr>
        <a:xfrm>
          <a:off x="4051300" y="578781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132503</xdr:rowOff>
    </xdr:from>
    <xdr:to>
      <xdr:col>15</xdr:col>
      <xdr:colOff>187325</xdr:colOff>
      <xdr:row>29</xdr:row>
      <xdr:rowOff>62653</xdr:rowOff>
    </xdr:to>
    <xdr:sp macro="" textlink="">
      <xdr:nvSpPr>
        <xdr:cNvPr id="87" name="楕円 86">
          <a:extLst>
            <a:ext uri="{FF2B5EF4-FFF2-40B4-BE49-F238E27FC236}">
              <a16:creationId xmlns:a16="http://schemas.microsoft.com/office/drawing/2014/main" id="{312B4AF0-2996-48AE-80FC-8D14AE8B6B30}"/>
            </a:ext>
          </a:extLst>
        </xdr:cNvPr>
        <xdr:cNvSpPr/>
      </xdr:nvSpPr>
      <xdr:spPr>
        <a:xfrm>
          <a:off x="3238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11853</xdr:rowOff>
    </xdr:from>
    <xdr:to>
      <xdr:col>19</xdr:col>
      <xdr:colOff>136525</xdr:colOff>
      <xdr:row>29</xdr:row>
      <xdr:rowOff>44238</xdr:rowOff>
    </xdr:to>
    <xdr:cxnSp macro="">
      <xdr:nvCxnSpPr>
        <xdr:cNvPr id="88" name="直線コネクタ 87">
          <a:extLst>
            <a:ext uri="{FF2B5EF4-FFF2-40B4-BE49-F238E27FC236}">
              <a16:creationId xmlns:a16="http://schemas.microsoft.com/office/drawing/2014/main" id="{E18674FE-8D64-4055-AE20-1760F1A67539}"/>
            </a:ext>
          </a:extLst>
        </xdr:cNvPr>
        <xdr:cNvCxnSpPr/>
      </xdr:nvCxnSpPr>
      <xdr:spPr>
        <a:xfrm>
          <a:off x="3289300" y="57554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154093</xdr:rowOff>
    </xdr:from>
    <xdr:to>
      <xdr:col>11</xdr:col>
      <xdr:colOff>187325</xdr:colOff>
      <xdr:row>29</xdr:row>
      <xdr:rowOff>84243</xdr:rowOff>
    </xdr:to>
    <xdr:sp macro="" textlink="">
      <xdr:nvSpPr>
        <xdr:cNvPr id="89" name="楕円 88">
          <a:extLst>
            <a:ext uri="{FF2B5EF4-FFF2-40B4-BE49-F238E27FC236}">
              <a16:creationId xmlns:a16="http://schemas.microsoft.com/office/drawing/2014/main" id="{C668ED0D-B8E2-44C7-A9A1-D14C7D38EB06}"/>
            </a:ext>
          </a:extLst>
        </xdr:cNvPr>
        <xdr:cNvSpPr/>
      </xdr:nvSpPr>
      <xdr:spPr>
        <a:xfrm>
          <a:off x="2476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11853</xdr:rowOff>
    </xdr:from>
    <xdr:to>
      <xdr:col>15</xdr:col>
      <xdr:colOff>136525</xdr:colOff>
      <xdr:row>29</xdr:row>
      <xdr:rowOff>33443</xdr:rowOff>
    </xdr:to>
    <xdr:cxnSp macro="">
      <xdr:nvCxnSpPr>
        <xdr:cNvPr id="90" name="直線コネクタ 89">
          <a:extLst>
            <a:ext uri="{FF2B5EF4-FFF2-40B4-BE49-F238E27FC236}">
              <a16:creationId xmlns:a16="http://schemas.microsoft.com/office/drawing/2014/main" id="{4ECC1FE3-3980-41D4-8357-C0E36237051C}"/>
            </a:ext>
          </a:extLst>
        </xdr:cNvPr>
        <xdr:cNvCxnSpPr/>
      </xdr:nvCxnSpPr>
      <xdr:spPr>
        <a:xfrm flipV="1">
          <a:off x="2527300" y="57554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71332</xdr:rowOff>
    </xdr:from>
    <xdr:to>
      <xdr:col>7</xdr:col>
      <xdr:colOff>187325</xdr:colOff>
      <xdr:row>29</xdr:row>
      <xdr:rowOff>1482</xdr:rowOff>
    </xdr:to>
    <xdr:sp macro="" textlink="">
      <xdr:nvSpPr>
        <xdr:cNvPr id="91" name="楕円 90">
          <a:extLst>
            <a:ext uri="{FF2B5EF4-FFF2-40B4-BE49-F238E27FC236}">
              <a16:creationId xmlns:a16="http://schemas.microsoft.com/office/drawing/2014/main" id="{6F313277-51A4-4B04-ACF7-D1CAF27EC6EB}"/>
            </a:ext>
          </a:extLst>
        </xdr:cNvPr>
        <xdr:cNvSpPr/>
      </xdr:nvSpPr>
      <xdr:spPr>
        <a:xfrm>
          <a:off x="1714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29</xdr:row>
      <xdr:rowOff>33443</xdr:rowOff>
    </xdr:to>
    <xdr:cxnSp macro="">
      <xdr:nvCxnSpPr>
        <xdr:cNvPr id="92" name="直線コネクタ 91">
          <a:extLst>
            <a:ext uri="{FF2B5EF4-FFF2-40B4-BE49-F238E27FC236}">
              <a16:creationId xmlns:a16="http://schemas.microsoft.com/office/drawing/2014/main" id="{2C7A3EB0-470F-4666-A209-9E4B4E21AB11}"/>
            </a:ext>
          </a:extLst>
        </xdr:cNvPr>
        <xdr:cNvCxnSpPr/>
      </xdr:nvCxnSpPr>
      <xdr:spPr>
        <a:xfrm>
          <a:off x="1765300" y="5694257"/>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3" name="n_1aveValue有形固定資産減価償却率">
          <a:extLst>
            <a:ext uri="{FF2B5EF4-FFF2-40B4-BE49-F238E27FC236}">
              <a16:creationId xmlns:a16="http://schemas.microsoft.com/office/drawing/2014/main" id="{0F62F72F-0ABB-41D2-8005-4AD7E8E2ED4D}"/>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4" name="n_2aveValue有形固定資産減価償却率">
          <a:extLst>
            <a:ext uri="{FF2B5EF4-FFF2-40B4-BE49-F238E27FC236}">
              <a16:creationId xmlns:a16="http://schemas.microsoft.com/office/drawing/2014/main" id="{CF56812E-C237-42AD-B153-27F78655F4D6}"/>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5" name="n_3aveValue有形固定資産減価償却率">
          <a:extLst>
            <a:ext uri="{FF2B5EF4-FFF2-40B4-BE49-F238E27FC236}">
              <a16:creationId xmlns:a16="http://schemas.microsoft.com/office/drawing/2014/main" id="{53A3B161-FD56-469D-B14A-5943F8391620}"/>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6" name="n_4aveValue有形固定資産減価償却率">
          <a:extLst>
            <a:ext uri="{FF2B5EF4-FFF2-40B4-BE49-F238E27FC236}">
              <a16:creationId xmlns:a16="http://schemas.microsoft.com/office/drawing/2014/main" id="{DFD9DBB0-1428-4E1B-89C5-44F4E84BAE77}"/>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97" name="n_1mainValue有形固定資産減価償却率">
          <a:extLst>
            <a:ext uri="{FF2B5EF4-FFF2-40B4-BE49-F238E27FC236}">
              <a16:creationId xmlns:a16="http://schemas.microsoft.com/office/drawing/2014/main" id="{5B474AEC-CF7B-4631-AED2-05AAA303F1FF}"/>
            </a:ext>
          </a:extLst>
        </xdr:cNvPr>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79180</xdr:rowOff>
    </xdr:from>
    <xdr:ext cx="405111" cy="259045"/>
    <xdr:sp macro="" textlink="">
      <xdr:nvSpPr>
        <xdr:cNvPr id="98" name="n_2mainValue有形固定資産減価償却率">
          <a:extLst>
            <a:ext uri="{FF2B5EF4-FFF2-40B4-BE49-F238E27FC236}">
              <a16:creationId xmlns:a16="http://schemas.microsoft.com/office/drawing/2014/main" id="{0CC7746F-82E3-4379-8B26-50C7E5555198}"/>
            </a:ext>
          </a:extLst>
        </xdr:cNvPr>
        <xdr:cNvSpPr txBox="1"/>
      </xdr:nvSpPr>
      <xdr:spPr>
        <a:xfrm>
          <a:off x="30867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100770</xdr:rowOff>
    </xdr:from>
    <xdr:ext cx="405111" cy="259045"/>
    <xdr:sp macro="" textlink="">
      <xdr:nvSpPr>
        <xdr:cNvPr id="99" name="n_3mainValue有形固定資産減価償却率">
          <a:extLst>
            <a:ext uri="{FF2B5EF4-FFF2-40B4-BE49-F238E27FC236}">
              <a16:creationId xmlns:a16="http://schemas.microsoft.com/office/drawing/2014/main" id="{5A9D2DB8-7E87-48A1-9842-B486EE610733}"/>
            </a:ext>
          </a:extLst>
        </xdr:cNvPr>
        <xdr:cNvSpPr txBox="1"/>
      </xdr:nvSpPr>
      <xdr:spPr>
        <a:xfrm>
          <a:off x="2324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18009</xdr:rowOff>
    </xdr:from>
    <xdr:ext cx="405111" cy="259045"/>
    <xdr:sp macro="" textlink="">
      <xdr:nvSpPr>
        <xdr:cNvPr id="100" name="n_4mainValue有形固定資産減価償却率">
          <a:extLst>
            <a:ext uri="{FF2B5EF4-FFF2-40B4-BE49-F238E27FC236}">
              <a16:creationId xmlns:a16="http://schemas.microsoft.com/office/drawing/2014/main" id="{04F3DB82-AE73-40DB-BD7C-E2A3A2A32CB4}"/>
            </a:ext>
          </a:extLst>
        </xdr:cNvPr>
        <xdr:cNvSpPr txBox="1"/>
      </xdr:nvSpPr>
      <xdr:spPr>
        <a:xfrm>
          <a:off x="1562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67560D7-637D-4C0C-84D3-05B27DEBDE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4D9F1B9-4046-4A5F-BA00-3B3EB8D7FCA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E5ED107-8E7A-44AD-96A1-F035092AA5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F16C034-EB39-4290-A49D-C6FBAE128E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08DD397-6822-4B68-8FC8-4AD9DD50A38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D858892-2851-4468-AC90-1A1F1C29B3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BC27AA3-BED0-46F7-AFF8-174FF0E93E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3F2FC85-3D32-4D3F-B278-0EE9C3245E6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2234F35-B124-41BE-8C7B-A927B91760F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AEBE858-2B00-440E-9949-4ACB0204C7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1C32AA7-E9B9-4A22-9751-7B37C2315D9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6302900-F7FA-4F18-98C0-8E12D0421A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915BC23-79DA-4F51-A8C6-F1BCD9690C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債務償還比率は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426.2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53.7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経常一般財源等に臨時財政対策債等を加えた額から経常経費充当財源等を差し引いた額が減少し、比率は増加した。</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今後も、公債費の償還額以下に地方債の発行額を抑制することを目指しながら財政の健全化に努めていく。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1D1F321-CCFB-4E4E-A2B8-D647549504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C28C2BA-D031-4A49-92A5-B3FDAA03289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EEA3E2E-53B0-47F9-AAF9-C8239A7934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A52954E-D5C8-48EF-95D9-149B9188B65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11C61241-B365-4F08-AF96-E3848134118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8E29626-E0A2-430D-8F29-FC6DBA0804B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4DC6B118-1A84-42F7-AA49-AAF1CCA0741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3BAEFD8-21FB-4E85-9CF3-0E700B7FB1C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75CD11DB-D033-47D5-AC7A-E8F4D98B788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03B649F-F3FE-49DE-A95B-042D68B2364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A4E4C3CF-D13F-4962-B2C1-3B8D9313CE0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28ED089D-4CF2-4E8A-A014-493BF2E3771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42B2B2EB-F527-41D1-B799-B3C319E81C3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E8431FC-8B40-4766-8A23-CE06F5A9BA2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FC543621-338B-406C-86B2-463D5003B0F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FE4E719-6821-48E4-8249-0F8C58DEB57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EF1B7AB-5ED1-4318-9481-78A61283EDB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1" name="直線コネクタ 130">
          <a:extLst>
            <a:ext uri="{FF2B5EF4-FFF2-40B4-BE49-F238E27FC236}">
              <a16:creationId xmlns:a16="http://schemas.microsoft.com/office/drawing/2014/main" id="{AB20A5D2-BC6A-4FE0-80E3-FAAF93C26CFF}"/>
            </a:ext>
          </a:extLst>
        </xdr:cNvPr>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2" name="債務償還比率最小値テキスト">
          <a:extLst>
            <a:ext uri="{FF2B5EF4-FFF2-40B4-BE49-F238E27FC236}">
              <a16:creationId xmlns:a16="http://schemas.microsoft.com/office/drawing/2014/main" id="{7A514BA6-0AF4-4D8C-B416-CFFDBD662B8C}"/>
            </a:ext>
          </a:extLst>
        </xdr:cNvPr>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3" name="直線コネクタ 132">
          <a:extLst>
            <a:ext uri="{FF2B5EF4-FFF2-40B4-BE49-F238E27FC236}">
              <a16:creationId xmlns:a16="http://schemas.microsoft.com/office/drawing/2014/main" id="{A51F18A3-C998-4BD5-A204-CECB2CBCC929}"/>
            </a:ext>
          </a:extLst>
        </xdr:cNvPr>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913D885A-B973-424D-A783-BE8B3B44D42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B22FA30-9FE2-4A26-882D-8F5AEB95EB1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6" name="債務償還比率平均値テキスト">
          <a:extLst>
            <a:ext uri="{FF2B5EF4-FFF2-40B4-BE49-F238E27FC236}">
              <a16:creationId xmlns:a16="http://schemas.microsoft.com/office/drawing/2014/main" id="{18068D86-E551-43EC-8217-5D383FBA6635}"/>
            </a:ext>
          </a:extLst>
        </xdr:cNvPr>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7" name="フローチャート: 判断 136">
          <a:extLst>
            <a:ext uri="{FF2B5EF4-FFF2-40B4-BE49-F238E27FC236}">
              <a16:creationId xmlns:a16="http://schemas.microsoft.com/office/drawing/2014/main" id="{C8B897D9-E817-406D-879F-C75650030539}"/>
            </a:ext>
          </a:extLst>
        </xdr:cNvPr>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8" name="フローチャート: 判断 137">
          <a:extLst>
            <a:ext uri="{FF2B5EF4-FFF2-40B4-BE49-F238E27FC236}">
              <a16:creationId xmlns:a16="http://schemas.microsoft.com/office/drawing/2014/main" id="{577CD0F4-CDDF-4DAA-B423-AF7714427652}"/>
            </a:ext>
          </a:extLst>
        </xdr:cNvPr>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9" name="フローチャート: 判断 138">
          <a:extLst>
            <a:ext uri="{FF2B5EF4-FFF2-40B4-BE49-F238E27FC236}">
              <a16:creationId xmlns:a16="http://schemas.microsoft.com/office/drawing/2014/main" id="{E786FE94-5738-4C34-9F11-4AAD84150258}"/>
            </a:ext>
          </a:extLst>
        </xdr:cNvPr>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0" name="フローチャート: 判断 139">
          <a:extLst>
            <a:ext uri="{FF2B5EF4-FFF2-40B4-BE49-F238E27FC236}">
              <a16:creationId xmlns:a16="http://schemas.microsoft.com/office/drawing/2014/main" id="{3A508153-4F22-4074-A3AB-A9BF4F425D7B}"/>
            </a:ext>
          </a:extLst>
        </xdr:cNvPr>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1" name="フローチャート: 判断 140">
          <a:extLst>
            <a:ext uri="{FF2B5EF4-FFF2-40B4-BE49-F238E27FC236}">
              <a16:creationId xmlns:a16="http://schemas.microsoft.com/office/drawing/2014/main" id="{15655EFF-51C5-4182-B0BF-1215518ADD19}"/>
            </a:ext>
          </a:extLst>
        </xdr:cNvPr>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3132D64-E84B-46B5-8436-7829E116A5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EF116C4-6B70-4D74-9203-741C208406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94E938-CA26-464B-889C-EAA6D7D4116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7823734-AB59-472A-BFC9-EDE167BBD43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F5B99AC-28DD-4042-9986-E1EF8FEC9A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124315</xdr:rowOff>
    </xdr:from>
    <xdr:to>
      <xdr:col>76</xdr:col>
      <xdr:colOff>73025</xdr:colOff>
      <xdr:row>30</xdr:row>
      <xdr:rowOff>54465</xdr:rowOff>
    </xdr:to>
    <xdr:sp macro="" textlink="">
      <xdr:nvSpPr>
        <xdr:cNvPr id="147" name="楕円 146">
          <a:extLst>
            <a:ext uri="{FF2B5EF4-FFF2-40B4-BE49-F238E27FC236}">
              <a16:creationId xmlns:a16="http://schemas.microsoft.com/office/drawing/2014/main" id="{C239D604-608F-4970-B424-A28541D4D86F}"/>
            </a:ext>
          </a:extLst>
        </xdr:cNvPr>
        <xdr:cNvSpPr/>
      </xdr:nvSpPr>
      <xdr:spPr>
        <a:xfrm>
          <a:off x="14744700" y="5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102742</xdr:rowOff>
    </xdr:from>
    <xdr:ext cx="469744" cy="259045"/>
    <xdr:sp macro="" textlink="">
      <xdr:nvSpPr>
        <xdr:cNvPr id="148" name="債務償還比率該当値テキスト">
          <a:extLst>
            <a:ext uri="{FF2B5EF4-FFF2-40B4-BE49-F238E27FC236}">
              <a16:creationId xmlns:a16="http://schemas.microsoft.com/office/drawing/2014/main" id="{6D73D41F-AACA-4311-AE7A-72105B392DE6}"/>
            </a:ext>
          </a:extLst>
        </xdr:cNvPr>
        <xdr:cNvSpPr txBox="1"/>
      </xdr:nvSpPr>
      <xdr:spPr>
        <a:xfrm>
          <a:off x="14846300" y="584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41502</xdr:rowOff>
    </xdr:from>
    <xdr:to>
      <xdr:col>72</xdr:col>
      <xdr:colOff>123825</xdr:colOff>
      <xdr:row>29</xdr:row>
      <xdr:rowOff>143102</xdr:rowOff>
    </xdr:to>
    <xdr:sp macro="" textlink="">
      <xdr:nvSpPr>
        <xdr:cNvPr id="149" name="楕円 148">
          <a:extLst>
            <a:ext uri="{FF2B5EF4-FFF2-40B4-BE49-F238E27FC236}">
              <a16:creationId xmlns:a16="http://schemas.microsoft.com/office/drawing/2014/main" id="{8A0B0163-5D23-4828-BA92-7FA2DD18E930}"/>
            </a:ext>
          </a:extLst>
        </xdr:cNvPr>
        <xdr:cNvSpPr/>
      </xdr:nvSpPr>
      <xdr:spPr>
        <a:xfrm>
          <a:off x="14033500" y="57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92302</xdr:rowOff>
    </xdr:from>
    <xdr:to>
      <xdr:col>76</xdr:col>
      <xdr:colOff>22225</xdr:colOff>
      <xdr:row>30</xdr:row>
      <xdr:rowOff>3665</xdr:rowOff>
    </xdr:to>
    <xdr:cxnSp macro="">
      <xdr:nvCxnSpPr>
        <xdr:cNvPr id="150" name="直線コネクタ 149">
          <a:extLst>
            <a:ext uri="{FF2B5EF4-FFF2-40B4-BE49-F238E27FC236}">
              <a16:creationId xmlns:a16="http://schemas.microsoft.com/office/drawing/2014/main" id="{E82C9E18-D6AC-485C-8CF0-7B73ED839026}"/>
            </a:ext>
          </a:extLst>
        </xdr:cNvPr>
        <xdr:cNvCxnSpPr/>
      </xdr:nvCxnSpPr>
      <xdr:spPr>
        <a:xfrm>
          <a:off x="14084300" y="5835877"/>
          <a:ext cx="711200" cy="8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74268</xdr:rowOff>
    </xdr:from>
    <xdr:to>
      <xdr:col>68</xdr:col>
      <xdr:colOff>123825</xdr:colOff>
      <xdr:row>32</xdr:row>
      <xdr:rowOff>4418</xdr:rowOff>
    </xdr:to>
    <xdr:sp macro="" textlink="">
      <xdr:nvSpPr>
        <xdr:cNvPr id="151" name="楕円 150">
          <a:extLst>
            <a:ext uri="{FF2B5EF4-FFF2-40B4-BE49-F238E27FC236}">
              <a16:creationId xmlns:a16="http://schemas.microsoft.com/office/drawing/2014/main" id="{373F6F22-F6C3-4C1E-87DE-895FE54E9EC7}"/>
            </a:ext>
          </a:extLst>
        </xdr:cNvPr>
        <xdr:cNvSpPr/>
      </xdr:nvSpPr>
      <xdr:spPr>
        <a:xfrm>
          <a:off x="13271500" y="61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92302</xdr:rowOff>
    </xdr:from>
    <xdr:to>
      <xdr:col>72</xdr:col>
      <xdr:colOff>73025</xdr:colOff>
      <xdr:row>31</xdr:row>
      <xdr:rowOff>125068</xdr:rowOff>
    </xdr:to>
    <xdr:cxnSp macro="">
      <xdr:nvCxnSpPr>
        <xdr:cNvPr id="152" name="直線コネクタ 151">
          <a:extLst>
            <a:ext uri="{FF2B5EF4-FFF2-40B4-BE49-F238E27FC236}">
              <a16:creationId xmlns:a16="http://schemas.microsoft.com/office/drawing/2014/main" id="{B8CA4AF9-D36E-4732-95FD-57A7E54C4BF6}"/>
            </a:ext>
          </a:extLst>
        </xdr:cNvPr>
        <xdr:cNvCxnSpPr/>
      </xdr:nvCxnSpPr>
      <xdr:spPr>
        <a:xfrm flipV="1">
          <a:off x="13322300" y="5835877"/>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104494</xdr:rowOff>
    </xdr:from>
    <xdr:to>
      <xdr:col>64</xdr:col>
      <xdr:colOff>123825</xdr:colOff>
      <xdr:row>32</xdr:row>
      <xdr:rowOff>34644</xdr:rowOff>
    </xdr:to>
    <xdr:sp macro="" textlink="">
      <xdr:nvSpPr>
        <xdr:cNvPr id="153" name="楕円 152">
          <a:extLst>
            <a:ext uri="{FF2B5EF4-FFF2-40B4-BE49-F238E27FC236}">
              <a16:creationId xmlns:a16="http://schemas.microsoft.com/office/drawing/2014/main" id="{79D7D644-84B5-499B-9889-157133A7CD79}"/>
            </a:ext>
          </a:extLst>
        </xdr:cNvPr>
        <xdr:cNvSpPr/>
      </xdr:nvSpPr>
      <xdr:spPr>
        <a:xfrm>
          <a:off x="12509500" y="61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125068</xdr:rowOff>
    </xdr:from>
    <xdr:to>
      <xdr:col>68</xdr:col>
      <xdr:colOff>73025</xdr:colOff>
      <xdr:row>31</xdr:row>
      <xdr:rowOff>155294</xdr:rowOff>
    </xdr:to>
    <xdr:cxnSp macro="">
      <xdr:nvCxnSpPr>
        <xdr:cNvPr id="154" name="直線コネクタ 153">
          <a:extLst>
            <a:ext uri="{FF2B5EF4-FFF2-40B4-BE49-F238E27FC236}">
              <a16:creationId xmlns:a16="http://schemas.microsoft.com/office/drawing/2014/main" id="{1BB7C54F-0EA2-4E0D-83CF-02F6F23C064E}"/>
            </a:ext>
          </a:extLst>
        </xdr:cNvPr>
        <xdr:cNvCxnSpPr/>
      </xdr:nvCxnSpPr>
      <xdr:spPr>
        <a:xfrm flipV="1">
          <a:off x="12560300" y="62115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107424</xdr:rowOff>
    </xdr:from>
    <xdr:to>
      <xdr:col>60</xdr:col>
      <xdr:colOff>123825</xdr:colOff>
      <xdr:row>32</xdr:row>
      <xdr:rowOff>37574</xdr:rowOff>
    </xdr:to>
    <xdr:sp macro="" textlink="">
      <xdr:nvSpPr>
        <xdr:cNvPr id="155" name="楕円 154">
          <a:extLst>
            <a:ext uri="{FF2B5EF4-FFF2-40B4-BE49-F238E27FC236}">
              <a16:creationId xmlns:a16="http://schemas.microsoft.com/office/drawing/2014/main" id="{F691EA43-D0B7-487D-9EFD-4EFF85869E42}"/>
            </a:ext>
          </a:extLst>
        </xdr:cNvPr>
        <xdr:cNvSpPr/>
      </xdr:nvSpPr>
      <xdr:spPr>
        <a:xfrm>
          <a:off x="11747500" y="61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155294</xdr:rowOff>
    </xdr:from>
    <xdr:to>
      <xdr:col>64</xdr:col>
      <xdr:colOff>73025</xdr:colOff>
      <xdr:row>31</xdr:row>
      <xdr:rowOff>158224</xdr:rowOff>
    </xdr:to>
    <xdr:cxnSp macro="">
      <xdr:nvCxnSpPr>
        <xdr:cNvPr id="156" name="直線コネクタ 155">
          <a:extLst>
            <a:ext uri="{FF2B5EF4-FFF2-40B4-BE49-F238E27FC236}">
              <a16:creationId xmlns:a16="http://schemas.microsoft.com/office/drawing/2014/main" id="{B5541D6F-2DE0-4F33-916C-1B8DBCA07D41}"/>
            </a:ext>
          </a:extLst>
        </xdr:cNvPr>
        <xdr:cNvCxnSpPr/>
      </xdr:nvCxnSpPr>
      <xdr:spPr>
        <a:xfrm flipV="1">
          <a:off x="11798300" y="6241769"/>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57" name="n_1aveValue債務償還比率">
          <a:extLst>
            <a:ext uri="{FF2B5EF4-FFF2-40B4-BE49-F238E27FC236}">
              <a16:creationId xmlns:a16="http://schemas.microsoft.com/office/drawing/2014/main" id="{8961678C-6F3C-479A-8234-E1B575A73801}"/>
            </a:ext>
          </a:extLst>
        </xdr:cNvPr>
        <xdr:cNvSpPr txBox="1"/>
      </xdr:nvSpPr>
      <xdr:spPr>
        <a:xfrm>
          <a:off x="13836727" y="58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8" name="n_2aveValue債務償還比率">
          <a:extLst>
            <a:ext uri="{FF2B5EF4-FFF2-40B4-BE49-F238E27FC236}">
              <a16:creationId xmlns:a16="http://schemas.microsoft.com/office/drawing/2014/main" id="{DBF87CEB-A389-4A59-9DAC-4B19BCAEE0C4}"/>
            </a:ext>
          </a:extLst>
        </xdr:cNvPr>
        <xdr:cNvSpPr txBox="1"/>
      </xdr:nvSpPr>
      <xdr:spPr>
        <a:xfrm>
          <a:off x="13087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9" name="n_3aveValue債務償還比率">
          <a:extLst>
            <a:ext uri="{FF2B5EF4-FFF2-40B4-BE49-F238E27FC236}">
              <a16:creationId xmlns:a16="http://schemas.microsoft.com/office/drawing/2014/main" id="{CFCE5E0A-18D7-4416-A667-C770113E7EFD}"/>
            </a:ext>
          </a:extLst>
        </xdr:cNvPr>
        <xdr:cNvSpPr txBox="1"/>
      </xdr:nvSpPr>
      <xdr:spPr>
        <a:xfrm>
          <a:off x="12325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60" name="n_4aveValue債務償還比率">
          <a:extLst>
            <a:ext uri="{FF2B5EF4-FFF2-40B4-BE49-F238E27FC236}">
              <a16:creationId xmlns:a16="http://schemas.microsoft.com/office/drawing/2014/main" id="{91F55494-59D1-4C8F-95AD-45B277989EC1}"/>
            </a:ext>
          </a:extLst>
        </xdr:cNvPr>
        <xdr:cNvSpPr txBox="1"/>
      </xdr:nvSpPr>
      <xdr:spPr>
        <a:xfrm>
          <a:off x="11563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159629</xdr:rowOff>
    </xdr:from>
    <xdr:ext cx="469744" cy="259045"/>
    <xdr:sp macro="" textlink="">
      <xdr:nvSpPr>
        <xdr:cNvPr id="161" name="n_1mainValue債務償還比率">
          <a:extLst>
            <a:ext uri="{FF2B5EF4-FFF2-40B4-BE49-F238E27FC236}">
              <a16:creationId xmlns:a16="http://schemas.microsoft.com/office/drawing/2014/main" id="{142616CB-7747-4C2B-9D43-432AEB66CE4C}"/>
            </a:ext>
          </a:extLst>
        </xdr:cNvPr>
        <xdr:cNvSpPr txBox="1"/>
      </xdr:nvSpPr>
      <xdr:spPr>
        <a:xfrm>
          <a:off x="13836727" y="55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166995</xdr:rowOff>
    </xdr:from>
    <xdr:ext cx="469744" cy="259045"/>
    <xdr:sp macro="" textlink="">
      <xdr:nvSpPr>
        <xdr:cNvPr id="162" name="n_2mainValue債務償還比率">
          <a:extLst>
            <a:ext uri="{FF2B5EF4-FFF2-40B4-BE49-F238E27FC236}">
              <a16:creationId xmlns:a16="http://schemas.microsoft.com/office/drawing/2014/main" id="{81B12F4C-0292-46C9-9672-5DA3C034F74F}"/>
            </a:ext>
          </a:extLst>
        </xdr:cNvPr>
        <xdr:cNvSpPr txBox="1"/>
      </xdr:nvSpPr>
      <xdr:spPr>
        <a:xfrm>
          <a:off x="13087427" y="62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25771</xdr:rowOff>
    </xdr:from>
    <xdr:ext cx="469744" cy="259045"/>
    <xdr:sp macro="" textlink="">
      <xdr:nvSpPr>
        <xdr:cNvPr id="163" name="n_3mainValue債務償還比率">
          <a:extLst>
            <a:ext uri="{FF2B5EF4-FFF2-40B4-BE49-F238E27FC236}">
              <a16:creationId xmlns:a16="http://schemas.microsoft.com/office/drawing/2014/main" id="{B7318711-86AE-49C9-B551-DD561731E7F5}"/>
            </a:ext>
          </a:extLst>
        </xdr:cNvPr>
        <xdr:cNvSpPr txBox="1"/>
      </xdr:nvSpPr>
      <xdr:spPr>
        <a:xfrm>
          <a:off x="12325427" y="62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28701</xdr:rowOff>
    </xdr:from>
    <xdr:ext cx="469744" cy="259045"/>
    <xdr:sp macro="" textlink="">
      <xdr:nvSpPr>
        <xdr:cNvPr id="164" name="n_4mainValue債務償還比率">
          <a:extLst>
            <a:ext uri="{FF2B5EF4-FFF2-40B4-BE49-F238E27FC236}">
              <a16:creationId xmlns:a16="http://schemas.microsoft.com/office/drawing/2014/main" id="{011CA27F-ED7A-4BC7-A9FF-9D5EF243C727}"/>
            </a:ext>
          </a:extLst>
        </xdr:cNvPr>
        <xdr:cNvSpPr txBox="1"/>
      </xdr:nvSpPr>
      <xdr:spPr>
        <a:xfrm>
          <a:off x="11563427" y="628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E43C3AD-AAE1-47C1-B8A6-FF8586EA568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33FF58F-C386-4717-93FD-3DB0C408A77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B1FC15F-4DEB-4823-BEA9-0DD986AA18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471BF44-D700-4539-B8A6-BEEF57F7EB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81EC82C-BEA1-4FEB-ACC1-0DD7954B21E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26C0982-226B-4767-B887-A610816527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54F68A-8812-41B9-BEB5-DA3F760574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731B00-65E7-4EC1-88A5-25EE6C2661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ABA9D2-8B5D-47E8-9610-0ABD839E81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8B086E-8770-4860-9638-B57822B808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C61038-DC79-4A94-AA5C-18135E5478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AE08A1-43D1-4020-BA68-6C6964434D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DE48DB-BB72-4B34-9155-99AC300454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C69AE4-722F-42A5-A9BE-E15955B74C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6330E2-5CAE-4067-A754-EBFAD85EFB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689E40-4250-4D11-BE12-BE5127A83A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C4BBB1-9975-4FAF-B423-2C02BD5AA2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2A62AC-F20F-47C3-B948-7DEE5A3BF7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642D05-B1C1-43E9-BA81-B37F849EE3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E1562F-C1E4-437E-B3B0-442F17F68B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3D0DC7-FB74-44B4-92FE-35B6B3819C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ACC1E2-CDEA-4DC6-9933-A7B4B8A6A8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1138C8-D747-44CA-A41D-CAA976BCE7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B98106-245A-4A29-99E5-8AD727AF63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892E13-8CED-47C7-9E13-40036FA656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8C600F-FE3E-4EC1-AD93-97543FA99C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FD2F6C-C1B5-429B-AAC3-63136EFE7D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230743-2D33-49A7-9AF6-7C7C226DFA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102255-771F-405F-A26C-4B28A43EFA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27D022-4417-4D9A-852B-CAE8734766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FF5780-C436-45A2-8092-30709FDEA5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D4D70D-092A-4321-8B8D-D1E16FBA36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50F8A1-D884-4C4A-8844-42BECD5625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C17F95-AC30-47FD-8558-6006CE052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DC71A4-7CFB-4A38-B411-AE0F24F2C4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09FBD6-E4D4-4D51-BCBA-1FB5688D21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F607B2-FA78-4CE6-907A-6703695D23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F9B8A4-9F06-4096-97CE-022747F5E6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F93FBF-A62B-4D45-B337-CC1CC56861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F3F6E1-CF5E-4DD7-8B4B-69FA36AC60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9D4E73-2C20-48CA-B969-BF48FBE759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944900-40B6-48ED-BDB3-7C365D9E88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9083F0-9D40-4DAA-A6B0-2D93214E55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960FC2-3DEB-434B-8200-19EE0F0681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8F0BA9-7A48-4590-AC6E-9B3CC765ED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D77408-C54B-4132-944C-8EDED86583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869183-525C-47D8-BAF7-75430BC35E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C404E6-5BCD-472F-92C7-A0048858BFA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B94114-D88C-4389-AA86-FD05346DB65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867385D-F490-491A-924B-1418D64856F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FCC4C4-1A1F-4AFE-ACC5-DB76B46B82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E6AE49-CE8A-4BF7-93F0-B1F8A9BB8F2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99327A8-39DB-4E55-B4DC-3EF66519F2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59D4B4-2F76-4B29-ABEE-E4A130687AE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2424B8-8BC5-46D4-8C2D-B39169D8B75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9B1583-0A05-49E9-93E9-F3249574427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66526C-493B-425E-B6EE-386FE6A1DB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D3F6BA6-FBAE-4AA0-8FBA-A9C6B77BA18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DD7AE3-E785-4ABB-BEB1-DC535858356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B7F4AFF-35B5-4B3A-BB1E-EECB6F5189B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CD433A-2F96-4BF9-BCCD-59E860E703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49EC73B-D296-4A8A-A8C8-BFDBD71DC6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06233A08-3C2C-461A-857B-E9DB3DCFD745}"/>
            </a:ext>
          </a:extLst>
        </xdr:cNvPr>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2CA59C33-FB20-46D5-BBA2-7ECEFC6ECD6B}"/>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29A14969-5848-4DFA-ADDB-06B6E3F28E85}"/>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DF8B6433-9A60-402F-A0EC-189E19621E04}"/>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645A990A-6616-49D5-9D0C-31F3ED0BFA5F}"/>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E45E12BB-DEC0-4D0B-A159-093422A5B3B9}"/>
            </a:ext>
          </a:extLst>
        </xdr:cNvPr>
        <xdr:cNvSpPr txBox="1"/>
      </xdr:nvSpPr>
      <xdr:spPr>
        <a:xfrm>
          <a:off x="4673600" y="666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F8813136-7C70-4D10-872F-DF70DAF33639}"/>
            </a:ext>
          </a:extLst>
        </xdr:cNvPr>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B831DF55-A217-4E4F-835B-61DC34DBDA27}"/>
            </a:ext>
          </a:extLst>
        </xdr:cNvPr>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9EBF8153-6C54-4247-931F-BEC1C7162D10}"/>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08763E55-0F60-4708-B59A-83A0B43FABA4}"/>
            </a:ext>
          </a:extLst>
        </xdr:cNvPr>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A8DF2242-F104-4303-B363-4EB084A9E4B6}"/>
            </a:ext>
          </a:extLst>
        </xdr:cNvPr>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0AFD0E-A0FB-42BF-890E-3400BCDD91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20F4C7-EE2B-4004-A9CC-4B0F2D2DC9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9F0F30-4B98-4216-87DB-CDF113D265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473F89-8239-4D69-BA6C-AC0DD56A37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9BE702A-671F-4E7A-9B22-C38B099F82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4" name="楕円 73">
          <a:extLst>
            <a:ext uri="{FF2B5EF4-FFF2-40B4-BE49-F238E27FC236}">
              <a16:creationId xmlns:a16="http://schemas.microsoft.com/office/drawing/2014/main" id="{4CC89E6E-CAED-459F-8424-D90CAD853EF1}"/>
            </a:ext>
          </a:extLst>
        </xdr:cNvPr>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129920</xdr:rowOff>
    </xdr:from>
    <xdr:ext cx="405111" cy="259045"/>
    <xdr:sp macro="" textlink="">
      <xdr:nvSpPr>
        <xdr:cNvPr id="75" name="【道路】&#10;有形固定資産減価償却率該当値テキスト">
          <a:extLst>
            <a:ext uri="{FF2B5EF4-FFF2-40B4-BE49-F238E27FC236}">
              <a16:creationId xmlns:a16="http://schemas.microsoft.com/office/drawing/2014/main" id="{A07F66B0-02F6-449E-9E03-1F1DD7E3F92C}"/>
            </a:ext>
          </a:extLst>
        </xdr:cNvPr>
        <xdr:cNvSpPr txBox="1"/>
      </xdr:nvSpPr>
      <xdr:spPr>
        <a:xfrm>
          <a:off x="46736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a:extLst>
            <a:ext uri="{FF2B5EF4-FFF2-40B4-BE49-F238E27FC236}">
              <a16:creationId xmlns:a16="http://schemas.microsoft.com/office/drawing/2014/main" id="{36507890-7405-4232-A6E2-6175BECDAD22}"/>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157843</xdr:rowOff>
    </xdr:to>
    <xdr:cxnSp macro="">
      <xdr:nvCxnSpPr>
        <xdr:cNvPr id="77" name="直線コネクタ 76">
          <a:extLst>
            <a:ext uri="{FF2B5EF4-FFF2-40B4-BE49-F238E27FC236}">
              <a16:creationId xmlns:a16="http://schemas.microsoft.com/office/drawing/2014/main" id="{A947AAE1-C1CC-4A8C-B447-EFF77260C70C}"/>
            </a:ext>
          </a:extLst>
        </xdr:cNvPr>
        <xdr:cNvCxnSpPr/>
      </xdr:nvCxnSpPr>
      <xdr:spPr>
        <a:xfrm>
          <a:off x="3797300" y="62941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a:extLst>
            <a:ext uri="{FF2B5EF4-FFF2-40B4-BE49-F238E27FC236}">
              <a16:creationId xmlns:a16="http://schemas.microsoft.com/office/drawing/2014/main" id="{5209B0A1-4F31-4790-B509-1D0EB6F2048C}"/>
            </a:ext>
          </a:extLst>
        </xdr:cNvPr>
        <xdr:cNvSpPr/>
      </xdr:nvSpPr>
      <xdr:spPr>
        <a:xfrm>
          <a:off x="2857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121920</xdr:rowOff>
    </xdr:to>
    <xdr:cxnSp macro="">
      <xdr:nvCxnSpPr>
        <xdr:cNvPr id="79" name="直線コネクタ 78">
          <a:extLst>
            <a:ext uri="{FF2B5EF4-FFF2-40B4-BE49-F238E27FC236}">
              <a16:creationId xmlns:a16="http://schemas.microsoft.com/office/drawing/2014/main" id="{1B4553F8-8157-4438-A0D5-7034D84EDF5E}"/>
            </a:ext>
          </a:extLst>
        </xdr:cNvPr>
        <xdr:cNvCxnSpPr/>
      </xdr:nvCxnSpPr>
      <xdr:spPr>
        <a:xfrm>
          <a:off x="2908300" y="62696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80" name="楕円 79">
          <a:extLst>
            <a:ext uri="{FF2B5EF4-FFF2-40B4-BE49-F238E27FC236}">
              <a16:creationId xmlns:a16="http://schemas.microsoft.com/office/drawing/2014/main" id="{81FBBAE3-E48A-49F4-A30B-B1832DB1F0D4}"/>
            </a:ext>
          </a:extLst>
        </xdr:cNvPr>
        <xdr:cNvSpPr/>
      </xdr:nvSpPr>
      <xdr:spPr>
        <a:xfrm>
          <a:off x="1968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97427</xdr:rowOff>
    </xdr:to>
    <xdr:cxnSp macro="">
      <xdr:nvCxnSpPr>
        <xdr:cNvPr id="81" name="直線コネクタ 80">
          <a:extLst>
            <a:ext uri="{FF2B5EF4-FFF2-40B4-BE49-F238E27FC236}">
              <a16:creationId xmlns:a16="http://schemas.microsoft.com/office/drawing/2014/main" id="{AC1A5514-B85B-4CEE-AC6D-E5ABDA3833F7}"/>
            </a:ext>
          </a:extLst>
        </xdr:cNvPr>
        <xdr:cNvCxnSpPr/>
      </xdr:nvCxnSpPr>
      <xdr:spPr>
        <a:xfrm>
          <a:off x="2019300" y="62353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141333</xdr:rowOff>
    </xdr:from>
    <xdr:to>
      <xdr:col>6</xdr:col>
      <xdr:colOff>38100</xdr:colOff>
      <xdr:row>36</xdr:row>
      <xdr:rowOff>71483</xdr:rowOff>
    </xdr:to>
    <xdr:sp macro="" textlink="">
      <xdr:nvSpPr>
        <xdr:cNvPr id="82" name="楕円 81">
          <a:extLst>
            <a:ext uri="{FF2B5EF4-FFF2-40B4-BE49-F238E27FC236}">
              <a16:creationId xmlns:a16="http://schemas.microsoft.com/office/drawing/2014/main" id="{7F047338-F27B-4496-A9DF-6F610A06017B}"/>
            </a:ext>
          </a:extLst>
        </xdr:cNvPr>
        <xdr:cNvSpPr/>
      </xdr:nvSpPr>
      <xdr:spPr>
        <a:xfrm>
          <a:off x="1079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20683</xdr:rowOff>
    </xdr:from>
    <xdr:to>
      <xdr:col>10</xdr:col>
      <xdr:colOff>114300</xdr:colOff>
      <xdr:row>36</xdr:row>
      <xdr:rowOff>63137</xdr:rowOff>
    </xdr:to>
    <xdr:cxnSp macro="">
      <xdr:nvCxnSpPr>
        <xdr:cNvPr id="83" name="直線コネクタ 82">
          <a:extLst>
            <a:ext uri="{FF2B5EF4-FFF2-40B4-BE49-F238E27FC236}">
              <a16:creationId xmlns:a16="http://schemas.microsoft.com/office/drawing/2014/main" id="{AE81B92C-3175-411C-BFA1-F53FEE028C7C}"/>
            </a:ext>
          </a:extLst>
        </xdr:cNvPr>
        <xdr:cNvCxnSpPr/>
      </xdr:nvCxnSpPr>
      <xdr:spPr>
        <a:xfrm>
          <a:off x="1130300" y="61928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6A90C5E6-2596-4A80-8E5F-69D79F2F3D17}"/>
            </a:ext>
          </a:extLst>
        </xdr:cNvPr>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338328F4-C920-49EE-86EF-87209B986D8A}"/>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9BC0E204-9084-46BF-9D03-BB0AA6501AA7}"/>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951FDF99-CF7D-484B-BCCA-730C7803E266}"/>
            </a:ext>
          </a:extLst>
        </xdr:cNvPr>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道路】&#10;有形固定資産減価償却率">
          <a:extLst>
            <a:ext uri="{FF2B5EF4-FFF2-40B4-BE49-F238E27FC236}">
              <a16:creationId xmlns:a16="http://schemas.microsoft.com/office/drawing/2014/main" id="{DB691676-B3C7-4909-A322-265EF38EE4E0}"/>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9" name="n_2mainValue【道路】&#10;有形固定資産減価償却率">
          <a:extLst>
            <a:ext uri="{FF2B5EF4-FFF2-40B4-BE49-F238E27FC236}">
              <a16:creationId xmlns:a16="http://schemas.microsoft.com/office/drawing/2014/main" id="{C86FF66C-D31A-471D-9025-1A706A669FC4}"/>
            </a:ext>
          </a:extLst>
        </xdr:cNvPr>
        <xdr:cNvSpPr txBox="1"/>
      </xdr:nvSpPr>
      <xdr:spPr>
        <a:xfrm>
          <a:off x="2705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90" name="n_3mainValue【道路】&#10;有形固定資産減価償却率">
          <a:extLst>
            <a:ext uri="{FF2B5EF4-FFF2-40B4-BE49-F238E27FC236}">
              <a16:creationId xmlns:a16="http://schemas.microsoft.com/office/drawing/2014/main" id="{0FDB29C3-38F1-4AFF-BC24-70EB57CA0C82}"/>
            </a:ext>
          </a:extLst>
        </xdr:cNvPr>
        <xdr:cNvSpPr txBox="1"/>
      </xdr:nvSpPr>
      <xdr:spPr>
        <a:xfrm>
          <a:off x="1816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88010</xdr:rowOff>
    </xdr:from>
    <xdr:ext cx="405111" cy="259045"/>
    <xdr:sp macro="" textlink="">
      <xdr:nvSpPr>
        <xdr:cNvPr id="91" name="n_4mainValue【道路】&#10;有形固定資産減価償却率">
          <a:extLst>
            <a:ext uri="{FF2B5EF4-FFF2-40B4-BE49-F238E27FC236}">
              <a16:creationId xmlns:a16="http://schemas.microsoft.com/office/drawing/2014/main" id="{CFF07A71-0123-4D1B-9EF8-EC602AA7FFF8}"/>
            </a:ext>
          </a:extLst>
        </xdr:cNvPr>
        <xdr:cNvSpPr txBox="1"/>
      </xdr:nvSpPr>
      <xdr:spPr>
        <a:xfrm>
          <a:off x="927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6D9D8C-790B-4D1D-A073-9EABDF5119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E6EE47D-2BAD-46D2-8FA8-51635CFD4E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6218CD5-C070-4168-8BFB-FD9EBBAA93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CEE65C4-1524-4FD4-9F42-6BEE790EAA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15FFCD3-BEDE-412B-BBDB-F499FCC321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BD75F14-C69F-4D8D-B150-6149A6350D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A11E9D-63B7-4E59-B6E0-5C044AE299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CBD15E-F79E-43E3-BCD5-50F8111CED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4128034-FC0F-4FE4-BF5E-AD9DDD7D94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D5E8609-6E1F-4B32-978B-4038FE20E7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2B144CC-8F7E-4F8E-8E75-33C07D8786C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A1F46AC-5974-4BB1-A8C1-5D903F85BEF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8FC95B9-FE42-47F8-B7C2-33563104106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190BB425-B8C4-4C47-BB2A-2EDEF95BAC6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F8C711E-BBD2-4A22-A5F9-CB64E815260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DDC390A3-64E2-4BA9-A536-EA1025F0DEA1}"/>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8B75DEC-4A83-4ED3-B694-06B21FAAC75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D63CA5BD-8804-4A00-AC93-4C0EEC46797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2B0F53-9862-4EDE-9159-D3A76B96BB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945455E-395B-4316-99B3-1BA88080C43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A2B1504-C2D7-42AA-A6A2-A7C57E936D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0D93838B-9813-454F-A553-5CE6E0E7B340}"/>
            </a:ext>
          </a:extLst>
        </xdr:cNvPr>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CB88B9ED-77E2-455E-A1D1-9DB5E6D3AC11}"/>
            </a:ext>
          </a:extLst>
        </xdr:cNvPr>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C7AE4B46-9E20-48FB-BD26-C8D30E18CB44}"/>
            </a:ext>
          </a:extLst>
        </xdr:cNvPr>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626267CF-12D5-460B-8623-23131F7945DF}"/>
            </a:ext>
          </a:extLst>
        </xdr:cNvPr>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329EE57A-5E6C-4F95-918E-215257A642B2}"/>
            </a:ext>
          </a:extLst>
        </xdr:cNvPr>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23EE5C3B-B522-434C-9703-02864317634B}"/>
            </a:ext>
          </a:extLst>
        </xdr:cNvPr>
        <xdr:cNvSpPr txBox="1"/>
      </xdr:nvSpPr>
      <xdr:spPr>
        <a:xfrm>
          <a:off x="10515600" y="677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BC6C6B63-1C9B-4DF5-921A-29FDEBDCA9A5}"/>
            </a:ext>
          </a:extLst>
        </xdr:cNvPr>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4B777538-9D22-4360-9068-A01919B7A0D1}"/>
            </a:ext>
          </a:extLst>
        </xdr:cNvPr>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AFCE4A2F-F86D-4C57-BD0E-31EC5EC184FA}"/>
            </a:ext>
          </a:extLst>
        </xdr:cNvPr>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081A8B6C-0627-45B5-9274-62BA2EC30209}"/>
            </a:ext>
          </a:extLst>
        </xdr:cNvPr>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AEFAE8F3-907C-470E-97F3-DF73A2206DE4}"/>
            </a:ext>
          </a:extLst>
        </xdr:cNvPr>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E10A9B-33EA-4853-AB66-A25FAFB0A2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A18C233-800D-4C56-8DB8-36797AB203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F68A8C-FE44-445B-8341-A539D411EE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CCE46D-4E1E-4B42-A44C-9F1D03A244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FD8C15D-C809-492C-BF5F-2CD9B8E071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28052</xdr:rowOff>
    </xdr:from>
    <xdr:to>
      <xdr:col>55</xdr:col>
      <xdr:colOff>50800</xdr:colOff>
      <xdr:row>41</xdr:row>
      <xdr:rowOff>129652</xdr:rowOff>
    </xdr:to>
    <xdr:sp macro="" textlink="">
      <xdr:nvSpPr>
        <xdr:cNvPr id="129" name="楕円 128">
          <a:extLst>
            <a:ext uri="{FF2B5EF4-FFF2-40B4-BE49-F238E27FC236}">
              <a16:creationId xmlns:a16="http://schemas.microsoft.com/office/drawing/2014/main" id="{AB945303-9AAE-41A0-A210-0244ED3A5394}"/>
            </a:ext>
          </a:extLst>
        </xdr:cNvPr>
        <xdr:cNvSpPr/>
      </xdr:nvSpPr>
      <xdr:spPr>
        <a:xfrm>
          <a:off x="10426700" y="70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114429</xdr:rowOff>
    </xdr:from>
    <xdr:ext cx="469744" cy="259045"/>
    <xdr:sp macro="" textlink="">
      <xdr:nvSpPr>
        <xdr:cNvPr id="130" name="【道路】&#10;一人当たり延長該当値テキスト">
          <a:extLst>
            <a:ext uri="{FF2B5EF4-FFF2-40B4-BE49-F238E27FC236}">
              <a16:creationId xmlns:a16="http://schemas.microsoft.com/office/drawing/2014/main" id="{3DE69482-61EE-4A1F-85A6-0071EA026EB5}"/>
            </a:ext>
          </a:extLst>
        </xdr:cNvPr>
        <xdr:cNvSpPr txBox="1"/>
      </xdr:nvSpPr>
      <xdr:spPr>
        <a:xfrm>
          <a:off x="10515600" y="697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28509</xdr:rowOff>
    </xdr:from>
    <xdr:to>
      <xdr:col>50</xdr:col>
      <xdr:colOff>165100</xdr:colOff>
      <xdr:row>41</xdr:row>
      <xdr:rowOff>130109</xdr:rowOff>
    </xdr:to>
    <xdr:sp macro="" textlink="">
      <xdr:nvSpPr>
        <xdr:cNvPr id="131" name="楕円 130">
          <a:extLst>
            <a:ext uri="{FF2B5EF4-FFF2-40B4-BE49-F238E27FC236}">
              <a16:creationId xmlns:a16="http://schemas.microsoft.com/office/drawing/2014/main" id="{A7149FAD-E03B-4BC6-ADE5-B3FC1BFF4CB8}"/>
            </a:ext>
          </a:extLst>
        </xdr:cNvPr>
        <xdr:cNvSpPr/>
      </xdr:nvSpPr>
      <xdr:spPr>
        <a:xfrm>
          <a:off x="9588500" y="705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78852</xdr:rowOff>
    </xdr:from>
    <xdr:to>
      <xdr:col>55</xdr:col>
      <xdr:colOff>0</xdr:colOff>
      <xdr:row>41</xdr:row>
      <xdr:rowOff>79309</xdr:rowOff>
    </xdr:to>
    <xdr:cxnSp macro="">
      <xdr:nvCxnSpPr>
        <xdr:cNvPr id="132" name="直線コネクタ 131">
          <a:extLst>
            <a:ext uri="{FF2B5EF4-FFF2-40B4-BE49-F238E27FC236}">
              <a16:creationId xmlns:a16="http://schemas.microsoft.com/office/drawing/2014/main" id="{C4D72693-0734-40F1-B11B-2C8B577F9449}"/>
            </a:ext>
          </a:extLst>
        </xdr:cNvPr>
        <xdr:cNvCxnSpPr/>
      </xdr:nvCxnSpPr>
      <xdr:spPr>
        <a:xfrm flipV="1">
          <a:off x="9639300" y="710830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29469</xdr:rowOff>
    </xdr:from>
    <xdr:to>
      <xdr:col>46</xdr:col>
      <xdr:colOff>38100</xdr:colOff>
      <xdr:row>41</xdr:row>
      <xdr:rowOff>131069</xdr:rowOff>
    </xdr:to>
    <xdr:sp macro="" textlink="">
      <xdr:nvSpPr>
        <xdr:cNvPr id="133" name="楕円 132">
          <a:extLst>
            <a:ext uri="{FF2B5EF4-FFF2-40B4-BE49-F238E27FC236}">
              <a16:creationId xmlns:a16="http://schemas.microsoft.com/office/drawing/2014/main" id="{A13FAA0D-3DEA-4E2A-92B2-98D214BF3A21}"/>
            </a:ext>
          </a:extLst>
        </xdr:cNvPr>
        <xdr:cNvSpPr/>
      </xdr:nvSpPr>
      <xdr:spPr>
        <a:xfrm>
          <a:off x="8699500" y="70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79309</xdr:rowOff>
    </xdr:from>
    <xdr:to>
      <xdr:col>50</xdr:col>
      <xdr:colOff>114300</xdr:colOff>
      <xdr:row>41</xdr:row>
      <xdr:rowOff>80269</xdr:rowOff>
    </xdr:to>
    <xdr:cxnSp macro="">
      <xdr:nvCxnSpPr>
        <xdr:cNvPr id="134" name="直線コネクタ 133">
          <a:extLst>
            <a:ext uri="{FF2B5EF4-FFF2-40B4-BE49-F238E27FC236}">
              <a16:creationId xmlns:a16="http://schemas.microsoft.com/office/drawing/2014/main" id="{FAD3F327-7907-41DC-92EF-563D2F40B34C}"/>
            </a:ext>
          </a:extLst>
        </xdr:cNvPr>
        <xdr:cNvCxnSpPr/>
      </xdr:nvCxnSpPr>
      <xdr:spPr>
        <a:xfrm flipV="1">
          <a:off x="8750300" y="710875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29195</xdr:rowOff>
    </xdr:from>
    <xdr:to>
      <xdr:col>41</xdr:col>
      <xdr:colOff>101600</xdr:colOff>
      <xdr:row>41</xdr:row>
      <xdr:rowOff>130795</xdr:rowOff>
    </xdr:to>
    <xdr:sp macro="" textlink="">
      <xdr:nvSpPr>
        <xdr:cNvPr id="135" name="楕円 134">
          <a:extLst>
            <a:ext uri="{FF2B5EF4-FFF2-40B4-BE49-F238E27FC236}">
              <a16:creationId xmlns:a16="http://schemas.microsoft.com/office/drawing/2014/main" id="{D0858054-321A-4F91-B9BA-4ED0CD18D2E4}"/>
            </a:ext>
          </a:extLst>
        </xdr:cNvPr>
        <xdr:cNvSpPr/>
      </xdr:nvSpPr>
      <xdr:spPr>
        <a:xfrm>
          <a:off x="78105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79995</xdr:rowOff>
    </xdr:from>
    <xdr:to>
      <xdr:col>45</xdr:col>
      <xdr:colOff>177800</xdr:colOff>
      <xdr:row>41</xdr:row>
      <xdr:rowOff>80269</xdr:rowOff>
    </xdr:to>
    <xdr:cxnSp macro="">
      <xdr:nvCxnSpPr>
        <xdr:cNvPr id="136" name="直線コネクタ 135">
          <a:extLst>
            <a:ext uri="{FF2B5EF4-FFF2-40B4-BE49-F238E27FC236}">
              <a16:creationId xmlns:a16="http://schemas.microsoft.com/office/drawing/2014/main" id="{BEF0D437-056F-4E43-934C-51334FAF698B}"/>
            </a:ext>
          </a:extLst>
        </xdr:cNvPr>
        <xdr:cNvCxnSpPr/>
      </xdr:nvCxnSpPr>
      <xdr:spPr>
        <a:xfrm>
          <a:off x="7861300" y="710944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28555</xdr:rowOff>
    </xdr:from>
    <xdr:to>
      <xdr:col>36</xdr:col>
      <xdr:colOff>165100</xdr:colOff>
      <xdr:row>41</xdr:row>
      <xdr:rowOff>130155</xdr:rowOff>
    </xdr:to>
    <xdr:sp macro="" textlink="">
      <xdr:nvSpPr>
        <xdr:cNvPr id="137" name="楕円 136">
          <a:extLst>
            <a:ext uri="{FF2B5EF4-FFF2-40B4-BE49-F238E27FC236}">
              <a16:creationId xmlns:a16="http://schemas.microsoft.com/office/drawing/2014/main" id="{1FAF3829-8314-4D72-8EAB-822D6F7EC540}"/>
            </a:ext>
          </a:extLst>
        </xdr:cNvPr>
        <xdr:cNvSpPr/>
      </xdr:nvSpPr>
      <xdr:spPr>
        <a:xfrm>
          <a:off x="6921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79355</xdr:rowOff>
    </xdr:from>
    <xdr:to>
      <xdr:col>41</xdr:col>
      <xdr:colOff>50800</xdr:colOff>
      <xdr:row>41</xdr:row>
      <xdr:rowOff>79995</xdr:rowOff>
    </xdr:to>
    <xdr:cxnSp macro="">
      <xdr:nvCxnSpPr>
        <xdr:cNvPr id="138" name="直線コネクタ 137">
          <a:extLst>
            <a:ext uri="{FF2B5EF4-FFF2-40B4-BE49-F238E27FC236}">
              <a16:creationId xmlns:a16="http://schemas.microsoft.com/office/drawing/2014/main" id="{5F01322F-954C-4428-BFB1-43F74666D3C1}"/>
            </a:ext>
          </a:extLst>
        </xdr:cNvPr>
        <xdr:cNvCxnSpPr/>
      </xdr:nvCxnSpPr>
      <xdr:spPr>
        <a:xfrm>
          <a:off x="6972300" y="710880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21A7B886-FCFD-4584-BA92-5064A6290BF7}"/>
            </a:ext>
          </a:extLst>
        </xdr:cNvPr>
        <xdr:cNvSpPr txBox="1"/>
      </xdr:nvSpPr>
      <xdr:spPr>
        <a:xfrm>
          <a:off x="9391727" y="66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0BD3B1B4-6084-42AF-9FBD-55EB48412CED}"/>
            </a:ext>
          </a:extLst>
        </xdr:cNvPr>
        <xdr:cNvSpPr txBox="1"/>
      </xdr:nvSpPr>
      <xdr:spPr>
        <a:xfrm>
          <a:off x="85154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84DF6D36-2308-466F-B3A5-5C3B8C6695E3}"/>
            </a:ext>
          </a:extLst>
        </xdr:cNvPr>
        <xdr:cNvSpPr txBox="1"/>
      </xdr:nvSpPr>
      <xdr:spPr>
        <a:xfrm>
          <a:off x="7626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F468AA09-E784-472C-80EB-8F89F65AB829}"/>
            </a:ext>
          </a:extLst>
        </xdr:cNvPr>
        <xdr:cNvSpPr txBox="1"/>
      </xdr:nvSpPr>
      <xdr:spPr>
        <a:xfrm>
          <a:off x="6737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121236</xdr:rowOff>
    </xdr:from>
    <xdr:ext cx="469744" cy="259045"/>
    <xdr:sp macro="" textlink="">
      <xdr:nvSpPr>
        <xdr:cNvPr id="143" name="n_1mainValue【道路】&#10;一人当たり延長">
          <a:extLst>
            <a:ext uri="{FF2B5EF4-FFF2-40B4-BE49-F238E27FC236}">
              <a16:creationId xmlns:a16="http://schemas.microsoft.com/office/drawing/2014/main" id="{9A163998-D0B7-4308-9958-154E7B447591}"/>
            </a:ext>
          </a:extLst>
        </xdr:cNvPr>
        <xdr:cNvSpPr txBox="1"/>
      </xdr:nvSpPr>
      <xdr:spPr>
        <a:xfrm>
          <a:off x="9391727" y="715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122196</xdr:rowOff>
    </xdr:from>
    <xdr:ext cx="469744" cy="259045"/>
    <xdr:sp macro="" textlink="">
      <xdr:nvSpPr>
        <xdr:cNvPr id="144" name="n_2mainValue【道路】&#10;一人当たり延長">
          <a:extLst>
            <a:ext uri="{FF2B5EF4-FFF2-40B4-BE49-F238E27FC236}">
              <a16:creationId xmlns:a16="http://schemas.microsoft.com/office/drawing/2014/main" id="{ABC1D698-1C80-4545-A023-3129902D0C2B}"/>
            </a:ext>
          </a:extLst>
        </xdr:cNvPr>
        <xdr:cNvSpPr txBox="1"/>
      </xdr:nvSpPr>
      <xdr:spPr>
        <a:xfrm>
          <a:off x="8515427" y="715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121922</xdr:rowOff>
    </xdr:from>
    <xdr:ext cx="469744" cy="259045"/>
    <xdr:sp macro="" textlink="">
      <xdr:nvSpPr>
        <xdr:cNvPr id="145" name="n_3mainValue【道路】&#10;一人当たり延長">
          <a:extLst>
            <a:ext uri="{FF2B5EF4-FFF2-40B4-BE49-F238E27FC236}">
              <a16:creationId xmlns:a16="http://schemas.microsoft.com/office/drawing/2014/main" id="{DABD2577-2B71-4122-B054-787EE555C34B}"/>
            </a:ext>
          </a:extLst>
        </xdr:cNvPr>
        <xdr:cNvSpPr txBox="1"/>
      </xdr:nvSpPr>
      <xdr:spPr>
        <a:xfrm>
          <a:off x="7626427" y="71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121282</xdr:rowOff>
    </xdr:from>
    <xdr:ext cx="469744" cy="259045"/>
    <xdr:sp macro="" textlink="">
      <xdr:nvSpPr>
        <xdr:cNvPr id="146" name="n_4mainValue【道路】&#10;一人当たり延長">
          <a:extLst>
            <a:ext uri="{FF2B5EF4-FFF2-40B4-BE49-F238E27FC236}">
              <a16:creationId xmlns:a16="http://schemas.microsoft.com/office/drawing/2014/main" id="{8984F44C-959C-426C-A0D6-11F44C164575}"/>
            </a:ext>
          </a:extLst>
        </xdr:cNvPr>
        <xdr:cNvSpPr txBox="1"/>
      </xdr:nvSpPr>
      <xdr:spPr>
        <a:xfrm>
          <a:off x="67374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C8F7CB4-865B-4D2A-B72E-AD525A1E4D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F8B2944-CD94-4AD9-BCF5-848BC0BF7B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93A018B-C883-424E-A81A-2C14E83108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1FA4257-10CC-406C-A614-71FA7F8BEF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F9120C2-BBA6-486F-87BD-624C6E57EE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A26A8BE-AECF-4F3D-8F92-2CD6A364B2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36CEC4C-887A-442F-BDE0-631B99819E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6BCFA4F-8CDF-40B6-A212-7106A15644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185C36F-D49F-4D28-A078-A0817AD4E0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A9195BC-E1B5-4E30-953D-12BC7FDECE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10DBAA7-DA07-40C5-8EAD-214122FBB5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4E98B8F-8813-404B-89F3-13D8CF720F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1A638C5-735A-407B-AF56-E43376E853A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B891512-D345-4A92-9060-67419957E0B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061CBCF-CD21-4674-AD56-51241CD723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578DDC2-3D0E-4BC3-8EEC-8ED5419CA8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2AC5E28-97B6-4F78-8803-84EA747296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55AA064A-AB92-4087-9229-C1C634941F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4D082EB-35F5-43F5-9C29-A477BC8155A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FF07042-9BF6-45EB-A4D3-2D700892B4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FA7F1297-1200-40B4-8D4F-19D094B495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6BB94B1-C5CD-4BEB-B74D-C109102F35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2F819B4-9C4A-4578-A0AF-3BB47F824D8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FD57F67-0BA2-4F22-8B23-B4F089E448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04A134C-C8B2-476B-9E26-C06696A714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3120561C-70AF-44FA-868D-0D722190D919}"/>
            </a:ext>
          </a:extLst>
        </xdr:cNvPr>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146EA7D-F5E6-4800-A1E5-DDBFD7487313}"/>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389AE61A-5241-43E6-8045-A9CB236B500D}"/>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6D169EA9-71D1-43DB-BB7F-1511222171C9}"/>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1F39D460-DA04-44C9-B362-52309B152BEF}"/>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64E9DEC-A851-4D30-B6B1-437C657C40F6}"/>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9A73190E-65AD-4800-B8C2-11F47640E11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85A088AF-C06E-42E7-A19B-BD5671B40028}"/>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092661D4-19FD-4567-9483-70FF4CA43F09}"/>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DF6D250A-E927-48F8-86C6-9B91C1F4B0E7}"/>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57E7F346-C0E1-40B9-B3AC-05A351C0480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F3ADE7-47BE-43CC-BFF3-2219C65E4C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A2CBEF-1198-4080-8ACB-133A8ADC52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6A5309-7BAD-44BF-8456-0EDF274402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711CD3E-F1E3-4305-86BA-07769ED1A3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BAC586-47A0-49BD-A46F-6FAC0B593D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43906</xdr:rowOff>
    </xdr:from>
    <xdr:to>
      <xdr:col>24</xdr:col>
      <xdr:colOff>114300</xdr:colOff>
      <xdr:row>58</xdr:row>
      <xdr:rowOff>145506</xdr:rowOff>
    </xdr:to>
    <xdr:sp macro="" textlink="">
      <xdr:nvSpPr>
        <xdr:cNvPr id="188" name="楕円 187">
          <a:extLst>
            <a:ext uri="{FF2B5EF4-FFF2-40B4-BE49-F238E27FC236}">
              <a16:creationId xmlns:a16="http://schemas.microsoft.com/office/drawing/2014/main" id="{E07D5F5C-3DC5-4CE8-AAC4-936993A2FEAE}"/>
            </a:ext>
          </a:extLst>
        </xdr:cNvPr>
        <xdr:cNvSpPr/>
      </xdr:nvSpPr>
      <xdr:spPr>
        <a:xfrm>
          <a:off x="4584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66783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ABE0FD9-30D8-494E-ACF0-28CC9914DDE5}"/>
            </a:ext>
          </a:extLst>
        </xdr:cNvPr>
        <xdr:cNvSpPr txBox="1"/>
      </xdr:nvSpPr>
      <xdr:spPr>
        <a:xfrm>
          <a:off x="4673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90" name="楕円 189">
          <a:extLst>
            <a:ext uri="{FF2B5EF4-FFF2-40B4-BE49-F238E27FC236}">
              <a16:creationId xmlns:a16="http://schemas.microsoft.com/office/drawing/2014/main" id="{D9E69194-2508-40FA-89D7-F4F2A757AE1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94706</xdr:rowOff>
    </xdr:to>
    <xdr:cxnSp macro="">
      <xdr:nvCxnSpPr>
        <xdr:cNvPr id="191" name="直線コネクタ 190">
          <a:extLst>
            <a:ext uri="{FF2B5EF4-FFF2-40B4-BE49-F238E27FC236}">
              <a16:creationId xmlns:a16="http://schemas.microsoft.com/office/drawing/2014/main" id="{858B357A-3107-4C88-908A-A18DE0CB6D8C}"/>
            </a:ext>
          </a:extLst>
        </xdr:cNvPr>
        <xdr:cNvCxnSpPr/>
      </xdr:nvCxnSpPr>
      <xdr:spPr>
        <a:xfrm>
          <a:off x="3797300" y="100355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xdr:rowOff>
    </xdr:from>
    <xdr:to>
      <xdr:col>15</xdr:col>
      <xdr:colOff>101600</xdr:colOff>
      <xdr:row>58</xdr:row>
      <xdr:rowOff>114481</xdr:rowOff>
    </xdr:to>
    <xdr:sp macro="" textlink="">
      <xdr:nvSpPr>
        <xdr:cNvPr id="192" name="楕円 191">
          <a:extLst>
            <a:ext uri="{FF2B5EF4-FFF2-40B4-BE49-F238E27FC236}">
              <a16:creationId xmlns:a16="http://schemas.microsoft.com/office/drawing/2014/main" id="{DA79DEF7-10F4-4551-A467-608AF851FDEE}"/>
            </a:ext>
          </a:extLst>
        </xdr:cNvPr>
        <xdr:cNvSpPr/>
      </xdr:nvSpPr>
      <xdr:spPr>
        <a:xfrm>
          <a:off x="2857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63681</xdr:rowOff>
    </xdr:from>
    <xdr:to>
      <xdr:col>19</xdr:col>
      <xdr:colOff>177800</xdr:colOff>
      <xdr:row>58</xdr:row>
      <xdr:rowOff>91440</xdr:rowOff>
    </xdr:to>
    <xdr:cxnSp macro="">
      <xdr:nvCxnSpPr>
        <xdr:cNvPr id="193" name="直線コネクタ 192">
          <a:extLst>
            <a:ext uri="{FF2B5EF4-FFF2-40B4-BE49-F238E27FC236}">
              <a16:creationId xmlns:a16="http://schemas.microsoft.com/office/drawing/2014/main" id="{740950C3-39B4-47F6-A4D1-2DD3B23C5145}"/>
            </a:ext>
          </a:extLst>
        </xdr:cNvPr>
        <xdr:cNvCxnSpPr/>
      </xdr:nvCxnSpPr>
      <xdr:spPr>
        <a:xfrm>
          <a:off x="2908300" y="100077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22678</xdr:rowOff>
    </xdr:from>
    <xdr:to>
      <xdr:col>10</xdr:col>
      <xdr:colOff>165100</xdr:colOff>
      <xdr:row>58</xdr:row>
      <xdr:rowOff>124278</xdr:rowOff>
    </xdr:to>
    <xdr:sp macro="" textlink="">
      <xdr:nvSpPr>
        <xdr:cNvPr id="194" name="楕円 193">
          <a:extLst>
            <a:ext uri="{FF2B5EF4-FFF2-40B4-BE49-F238E27FC236}">
              <a16:creationId xmlns:a16="http://schemas.microsoft.com/office/drawing/2014/main" id="{15233EB9-114C-4702-AAC9-AC919BE8BD2F}"/>
            </a:ext>
          </a:extLst>
        </xdr:cNvPr>
        <xdr:cNvSpPr/>
      </xdr:nvSpPr>
      <xdr:spPr>
        <a:xfrm>
          <a:off x="1968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63681</xdr:rowOff>
    </xdr:from>
    <xdr:to>
      <xdr:col>15</xdr:col>
      <xdr:colOff>50800</xdr:colOff>
      <xdr:row>58</xdr:row>
      <xdr:rowOff>73478</xdr:rowOff>
    </xdr:to>
    <xdr:cxnSp macro="">
      <xdr:nvCxnSpPr>
        <xdr:cNvPr id="195" name="直線コネクタ 194">
          <a:extLst>
            <a:ext uri="{FF2B5EF4-FFF2-40B4-BE49-F238E27FC236}">
              <a16:creationId xmlns:a16="http://schemas.microsoft.com/office/drawing/2014/main" id="{21966F50-2381-49C4-8C3D-5BFA0B494F19}"/>
            </a:ext>
          </a:extLst>
        </xdr:cNvPr>
        <xdr:cNvCxnSpPr/>
      </xdr:nvCxnSpPr>
      <xdr:spPr>
        <a:xfrm flipV="1">
          <a:off x="2019300" y="100077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42273</xdr:rowOff>
    </xdr:from>
    <xdr:to>
      <xdr:col>6</xdr:col>
      <xdr:colOff>38100</xdr:colOff>
      <xdr:row>58</xdr:row>
      <xdr:rowOff>143873</xdr:rowOff>
    </xdr:to>
    <xdr:sp macro="" textlink="">
      <xdr:nvSpPr>
        <xdr:cNvPr id="196" name="楕円 195">
          <a:extLst>
            <a:ext uri="{FF2B5EF4-FFF2-40B4-BE49-F238E27FC236}">
              <a16:creationId xmlns:a16="http://schemas.microsoft.com/office/drawing/2014/main" id="{8917E6EE-1251-4431-968F-4CEF6028AE3B}"/>
            </a:ext>
          </a:extLst>
        </xdr:cNvPr>
        <xdr:cNvSpPr/>
      </xdr:nvSpPr>
      <xdr:spPr>
        <a:xfrm>
          <a:off x="1079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73478</xdr:rowOff>
    </xdr:from>
    <xdr:to>
      <xdr:col>10</xdr:col>
      <xdr:colOff>114300</xdr:colOff>
      <xdr:row>58</xdr:row>
      <xdr:rowOff>93073</xdr:rowOff>
    </xdr:to>
    <xdr:cxnSp macro="">
      <xdr:nvCxnSpPr>
        <xdr:cNvPr id="197" name="直線コネクタ 196">
          <a:extLst>
            <a:ext uri="{FF2B5EF4-FFF2-40B4-BE49-F238E27FC236}">
              <a16:creationId xmlns:a16="http://schemas.microsoft.com/office/drawing/2014/main" id="{9137C60A-3A70-41BB-94B0-E8C86DAF825A}"/>
            </a:ext>
          </a:extLst>
        </xdr:cNvPr>
        <xdr:cNvCxnSpPr/>
      </xdr:nvCxnSpPr>
      <xdr:spPr>
        <a:xfrm flipV="1">
          <a:off x="1130300" y="100175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BFA2A10-5DAD-4230-82C4-2DE573F5754F}"/>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9EEE80E-7B96-495C-A41E-AB2F3F55E3AD}"/>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816AC2B-A8BF-4122-8B4A-611957CCFAFA}"/>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B94FB9B-EA62-47D5-8116-EB579DD293E1}"/>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DA65A3A-D968-43EF-9E76-7B1CA4E5FF56}"/>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131008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9E6C7C2-C95B-46F7-9CCD-DC9C123FF367}"/>
            </a:ext>
          </a:extLst>
        </xdr:cNvPr>
        <xdr:cNvSpPr txBox="1"/>
      </xdr:nvSpPr>
      <xdr:spPr>
        <a:xfrm>
          <a:off x="2705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140805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309EA32-E3B3-48B0-9A9D-C3AFAE989377}"/>
            </a:ext>
          </a:extLst>
        </xdr:cNvPr>
        <xdr:cNvSpPr txBox="1"/>
      </xdr:nvSpPr>
      <xdr:spPr>
        <a:xfrm>
          <a:off x="1816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160400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90177DE-019B-4E5D-B6FA-1426B2A51C78}"/>
            </a:ext>
          </a:extLst>
        </xdr:cNvPr>
        <xdr:cNvSpPr txBox="1"/>
      </xdr:nvSpPr>
      <xdr:spPr>
        <a:xfrm>
          <a:off x="927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D36C5ED-B9EF-4AB0-99EA-C145F9A7EC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C9F5A33-4C61-4BAE-BB74-D6ED606F54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11C393A-1FF4-44D6-A580-E285CDB0E8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1DDC526-A52D-4452-9598-7672E1DA7C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BBBE7B3-A701-47B4-8BBB-F1A5D86D59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E898E78-66A8-4DAA-B57D-94B24742C7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A08F369-BC0E-41AE-9364-C2926608D0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3050423-D5AE-4869-8FFC-42E798F156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8649229-2397-4F52-90FE-2043E87913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F93A9E8-C0C6-4B14-B98D-E74BC0EC41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D552C2D3-AB96-4E37-BD8F-509F623D542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5CD0D282-CF21-4089-A05A-68479703A606}"/>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2FBAF989-1117-4D4E-9C79-945FDCCDB09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2CC06227-CF3A-4AB8-9433-D97D43251AE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455806FF-38E6-4C06-B7B2-F2AECD736F9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1AD98A2-A373-465A-BD2E-22A1D9B1EB49}"/>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DE56ECE-26AC-4B0A-AE52-94302ABA95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DE940537-F162-4BF3-9580-46AE70286F5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F6DB8D2B-3754-431E-A50C-CCF40ECF73B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2A787981-B723-4FEF-BA07-99D7B5398CE3}"/>
            </a:ext>
          </a:extLst>
        </xdr:cNvPr>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7BA78631-DBD5-4B89-9EB7-71E3FFFFD7AC}"/>
            </a:ext>
          </a:extLst>
        </xdr:cNvPr>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B4DCA1C8-5405-4388-BAD3-9A1436BCAA59}"/>
            </a:ext>
          </a:extLst>
        </xdr:cNvPr>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F7EBA46B-9B42-44D4-9DE9-2BDB135173B5}"/>
            </a:ext>
          </a:extLst>
        </xdr:cNvPr>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8813C635-C588-4AB7-A402-95C0A5F140EA}"/>
            </a:ext>
          </a:extLst>
        </xdr:cNvPr>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498A0A-3A44-4DA8-8ED5-355C9192BF2B}"/>
            </a:ext>
          </a:extLst>
        </xdr:cNvPr>
        <xdr:cNvSpPr txBox="1"/>
      </xdr:nvSpPr>
      <xdr:spPr>
        <a:xfrm>
          <a:off x="10515600" y="10209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66605A01-35C0-4358-A569-984F406CB9BA}"/>
            </a:ext>
          </a:extLst>
        </xdr:cNvPr>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D5C67DA3-CDED-4BF9-A2DA-369855DC7DCB}"/>
            </a:ext>
          </a:extLst>
        </xdr:cNvPr>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503DAE58-248C-42B9-83E1-ADD615C6F511}"/>
            </a:ext>
          </a:extLst>
        </xdr:cNvPr>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5CDC28BC-9672-474A-9B96-42DCF03E70A0}"/>
            </a:ext>
          </a:extLst>
        </xdr:cNvPr>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E62892DE-D959-4122-A55A-A267874E222D}"/>
            </a:ext>
          </a:extLst>
        </xdr:cNvPr>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1D9A322-D3B7-4A01-953A-006AAEC11F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1444BF-DE6A-4CCC-9022-3B96127B31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B29B820-A110-4B69-A969-4712EDA6A9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6C45845-B73D-414C-AD25-DCAE842524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CF6AC0-CD50-45B0-B2DE-CBC242CE66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170742</xdr:rowOff>
    </xdr:from>
    <xdr:to>
      <xdr:col>55</xdr:col>
      <xdr:colOff>50800</xdr:colOff>
      <xdr:row>63</xdr:row>
      <xdr:rowOff>100892</xdr:rowOff>
    </xdr:to>
    <xdr:sp macro="" textlink="">
      <xdr:nvSpPr>
        <xdr:cNvPr id="241" name="楕円 240">
          <a:extLst>
            <a:ext uri="{FF2B5EF4-FFF2-40B4-BE49-F238E27FC236}">
              <a16:creationId xmlns:a16="http://schemas.microsoft.com/office/drawing/2014/main" id="{8BC18466-1BAD-41FD-87A2-2BD6072E39A5}"/>
            </a:ext>
          </a:extLst>
        </xdr:cNvPr>
        <xdr:cNvSpPr/>
      </xdr:nvSpPr>
      <xdr:spPr>
        <a:xfrm>
          <a:off x="10426700" y="108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85669</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E45538DC-0B89-4B40-A318-686CC358FCAB}"/>
            </a:ext>
          </a:extLst>
        </xdr:cNvPr>
        <xdr:cNvSpPr txBox="1"/>
      </xdr:nvSpPr>
      <xdr:spPr>
        <a:xfrm>
          <a:off x="10515600" y="1071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171028</xdr:rowOff>
    </xdr:from>
    <xdr:to>
      <xdr:col>50</xdr:col>
      <xdr:colOff>165100</xdr:colOff>
      <xdr:row>63</xdr:row>
      <xdr:rowOff>101178</xdr:rowOff>
    </xdr:to>
    <xdr:sp macro="" textlink="">
      <xdr:nvSpPr>
        <xdr:cNvPr id="243" name="楕円 242">
          <a:extLst>
            <a:ext uri="{FF2B5EF4-FFF2-40B4-BE49-F238E27FC236}">
              <a16:creationId xmlns:a16="http://schemas.microsoft.com/office/drawing/2014/main" id="{2FE2D587-0391-4ED8-BFC9-E2A5A57C1C70}"/>
            </a:ext>
          </a:extLst>
        </xdr:cNvPr>
        <xdr:cNvSpPr/>
      </xdr:nvSpPr>
      <xdr:spPr>
        <a:xfrm>
          <a:off x="9588500" y="10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50092</xdr:rowOff>
    </xdr:from>
    <xdr:to>
      <xdr:col>55</xdr:col>
      <xdr:colOff>0</xdr:colOff>
      <xdr:row>63</xdr:row>
      <xdr:rowOff>50378</xdr:rowOff>
    </xdr:to>
    <xdr:cxnSp macro="">
      <xdr:nvCxnSpPr>
        <xdr:cNvPr id="244" name="直線コネクタ 243">
          <a:extLst>
            <a:ext uri="{FF2B5EF4-FFF2-40B4-BE49-F238E27FC236}">
              <a16:creationId xmlns:a16="http://schemas.microsoft.com/office/drawing/2014/main" id="{1789562C-917C-479B-9A12-E5382D0035AC}"/>
            </a:ext>
          </a:extLst>
        </xdr:cNvPr>
        <xdr:cNvCxnSpPr/>
      </xdr:nvCxnSpPr>
      <xdr:spPr>
        <a:xfrm flipV="1">
          <a:off x="9639300" y="10851442"/>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171034</xdr:rowOff>
    </xdr:from>
    <xdr:to>
      <xdr:col>46</xdr:col>
      <xdr:colOff>38100</xdr:colOff>
      <xdr:row>63</xdr:row>
      <xdr:rowOff>101184</xdr:rowOff>
    </xdr:to>
    <xdr:sp macro="" textlink="">
      <xdr:nvSpPr>
        <xdr:cNvPr id="245" name="楕円 244">
          <a:extLst>
            <a:ext uri="{FF2B5EF4-FFF2-40B4-BE49-F238E27FC236}">
              <a16:creationId xmlns:a16="http://schemas.microsoft.com/office/drawing/2014/main" id="{478601AD-5844-4236-B943-47B4875BBEC0}"/>
            </a:ext>
          </a:extLst>
        </xdr:cNvPr>
        <xdr:cNvSpPr/>
      </xdr:nvSpPr>
      <xdr:spPr>
        <a:xfrm>
          <a:off x="8699500" y="10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50378</xdr:rowOff>
    </xdr:from>
    <xdr:to>
      <xdr:col>50</xdr:col>
      <xdr:colOff>114300</xdr:colOff>
      <xdr:row>63</xdr:row>
      <xdr:rowOff>50384</xdr:rowOff>
    </xdr:to>
    <xdr:cxnSp macro="">
      <xdr:nvCxnSpPr>
        <xdr:cNvPr id="246" name="直線コネクタ 245">
          <a:extLst>
            <a:ext uri="{FF2B5EF4-FFF2-40B4-BE49-F238E27FC236}">
              <a16:creationId xmlns:a16="http://schemas.microsoft.com/office/drawing/2014/main" id="{7C8356F8-E586-4665-878B-F9A91FCA21F4}"/>
            </a:ext>
          </a:extLst>
        </xdr:cNvPr>
        <xdr:cNvCxnSpPr/>
      </xdr:nvCxnSpPr>
      <xdr:spPr>
        <a:xfrm flipV="1">
          <a:off x="8750300" y="1085172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171439</xdr:rowOff>
    </xdr:from>
    <xdr:to>
      <xdr:col>41</xdr:col>
      <xdr:colOff>101600</xdr:colOff>
      <xdr:row>63</xdr:row>
      <xdr:rowOff>101589</xdr:rowOff>
    </xdr:to>
    <xdr:sp macro="" textlink="">
      <xdr:nvSpPr>
        <xdr:cNvPr id="247" name="楕円 246">
          <a:extLst>
            <a:ext uri="{FF2B5EF4-FFF2-40B4-BE49-F238E27FC236}">
              <a16:creationId xmlns:a16="http://schemas.microsoft.com/office/drawing/2014/main" id="{076E4BE0-A5D0-4161-93D3-71B5BDE8AB3B}"/>
            </a:ext>
          </a:extLst>
        </xdr:cNvPr>
        <xdr:cNvSpPr/>
      </xdr:nvSpPr>
      <xdr:spPr>
        <a:xfrm>
          <a:off x="78105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50384</xdr:rowOff>
    </xdr:from>
    <xdr:to>
      <xdr:col>45</xdr:col>
      <xdr:colOff>177800</xdr:colOff>
      <xdr:row>63</xdr:row>
      <xdr:rowOff>50789</xdr:rowOff>
    </xdr:to>
    <xdr:cxnSp macro="">
      <xdr:nvCxnSpPr>
        <xdr:cNvPr id="248" name="直線コネクタ 247">
          <a:extLst>
            <a:ext uri="{FF2B5EF4-FFF2-40B4-BE49-F238E27FC236}">
              <a16:creationId xmlns:a16="http://schemas.microsoft.com/office/drawing/2014/main" id="{F689A9DF-5E41-4EA0-91D3-AA50B9636BA2}"/>
            </a:ext>
          </a:extLst>
        </xdr:cNvPr>
        <xdr:cNvCxnSpPr/>
      </xdr:nvCxnSpPr>
      <xdr:spPr>
        <a:xfrm flipV="1">
          <a:off x="7861300" y="1085173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446</xdr:rowOff>
    </xdr:from>
    <xdr:to>
      <xdr:col>36</xdr:col>
      <xdr:colOff>165100</xdr:colOff>
      <xdr:row>63</xdr:row>
      <xdr:rowOff>102046</xdr:rowOff>
    </xdr:to>
    <xdr:sp macro="" textlink="">
      <xdr:nvSpPr>
        <xdr:cNvPr id="249" name="楕円 248">
          <a:extLst>
            <a:ext uri="{FF2B5EF4-FFF2-40B4-BE49-F238E27FC236}">
              <a16:creationId xmlns:a16="http://schemas.microsoft.com/office/drawing/2014/main" id="{7E064A44-5334-42B6-A8F8-090D3567C5B9}"/>
            </a:ext>
          </a:extLst>
        </xdr:cNvPr>
        <xdr:cNvSpPr/>
      </xdr:nvSpPr>
      <xdr:spPr>
        <a:xfrm>
          <a:off x="69215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50789</xdr:rowOff>
    </xdr:from>
    <xdr:to>
      <xdr:col>41</xdr:col>
      <xdr:colOff>50800</xdr:colOff>
      <xdr:row>63</xdr:row>
      <xdr:rowOff>51246</xdr:rowOff>
    </xdr:to>
    <xdr:cxnSp macro="">
      <xdr:nvCxnSpPr>
        <xdr:cNvPr id="250" name="直線コネクタ 249">
          <a:extLst>
            <a:ext uri="{FF2B5EF4-FFF2-40B4-BE49-F238E27FC236}">
              <a16:creationId xmlns:a16="http://schemas.microsoft.com/office/drawing/2014/main" id="{311D3766-0308-41CC-AAE0-41A31BC76DA8}"/>
            </a:ext>
          </a:extLst>
        </xdr:cNvPr>
        <xdr:cNvCxnSpPr/>
      </xdr:nvCxnSpPr>
      <xdr:spPr>
        <a:xfrm flipV="1">
          <a:off x="6972300" y="10852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A93B3EFA-FC73-4598-803E-89BEC91B7035}"/>
            </a:ext>
          </a:extLst>
        </xdr:cNvPr>
        <xdr:cNvSpPr txBox="1"/>
      </xdr:nvSpPr>
      <xdr:spPr>
        <a:xfrm>
          <a:off x="9359411" y="10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6A7CB64B-6D0C-4DA8-B137-74ACADF20166}"/>
            </a:ext>
          </a:extLst>
        </xdr:cNvPr>
        <xdr:cNvSpPr txBox="1"/>
      </xdr:nvSpPr>
      <xdr:spPr>
        <a:xfrm>
          <a:off x="84831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89C5B67B-BC79-42A8-AFEF-8D262AA8207E}"/>
            </a:ext>
          </a:extLst>
        </xdr:cNvPr>
        <xdr:cNvSpPr txBox="1"/>
      </xdr:nvSpPr>
      <xdr:spPr>
        <a:xfrm>
          <a:off x="7594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670AE49A-097C-4A14-B5BC-085D60D20456}"/>
            </a:ext>
          </a:extLst>
        </xdr:cNvPr>
        <xdr:cNvSpPr txBox="1"/>
      </xdr:nvSpPr>
      <xdr:spPr>
        <a:xfrm>
          <a:off x="6705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92305</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4A51AD79-C82C-433C-90F0-E3D71AA50375}"/>
            </a:ext>
          </a:extLst>
        </xdr:cNvPr>
        <xdr:cNvSpPr txBox="1"/>
      </xdr:nvSpPr>
      <xdr:spPr>
        <a:xfrm>
          <a:off x="9391728" y="108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92311</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F8005678-CC7F-45F8-B3F1-749216623D52}"/>
            </a:ext>
          </a:extLst>
        </xdr:cNvPr>
        <xdr:cNvSpPr txBox="1"/>
      </xdr:nvSpPr>
      <xdr:spPr>
        <a:xfrm>
          <a:off x="8515428" y="108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92716</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3300B592-AD5C-471E-8B45-0EB16E46E1F5}"/>
            </a:ext>
          </a:extLst>
        </xdr:cNvPr>
        <xdr:cNvSpPr txBox="1"/>
      </xdr:nvSpPr>
      <xdr:spPr>
        <a:xfrm>
          <a:off x="7626428" y="108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93173</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2975D538-B30D-4692-A81D-91F797B12CBA}"/>
            </a:ext>
          </a:extLst>
        </xdr:cNvPr>
        <xdr:cNvSpPr txBox="1"/>
      </xdr:nvSpPr>
      <xdr:spPr>
        <a:xfrm>
          <a:off x="6737428" y="108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3482EC3-4031-4019-88EC-870B0073C3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4EF568A-22ED-47EC-80DB-0508542BDA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15927FA-04A9-45FC-A833-0E69C08167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337C7EC-ED32-4536-A1E4-EFBB91E9BF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BD8F6AD-3B33-4D2B-BACA-85943FF638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AC2FF63-077E-4957-A5E5-DAD97557B7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20CCEC2-87A8-4673-BEF0-150C734313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24C7A73-8C76-4E04-BF7D-28235CF613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B729F0B-87D0-439D-9233-888B9F8170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802BDF1-56E3-43A3-81C8-18F8CE5E57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5488979-1FD6-414B-8257-11CF977FE1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46E34D87-789A-45ED-B189-61384CF08B8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D592770F-9B51-48BD-AD7E-7FD4997F174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9559C803-7693-42CF-8C52-7C7F1AE9A69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92BA979A-9D3B-458C-96DD-F0DA79131E9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17AD257-B7AB-4425-A77F-D1A122FF479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D4C9CC5-1CE3-4865-8C59-A22F762EA8C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D345B2B-C450-4A8B-A3D2-34B79CE0896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DE52D10A-E21D-473E-B958-5D236C95E3F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679CE67-2108-4809-8D4E-699F7E111A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6829CCC8-F4D2-4F95-8AB3-2A7E58C15FE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B9CEBF8E-992C-4690-9A86-E9BB59A913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FB9B7FEC-C71F-4B95-8B3C-06F64D540A20}"/>
            </a:ext>
          </a:extLst>
        </xdr:cNvPr>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AEACE772-4FAB-4A13-8AF1-BD5E6DBA3A4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99E51BE-21A4-4683-864A-4151C054BA6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889E1F6A-04F9-4DD3-8F30-464147D57D0B}"/>
            </a:ext>
          </a:extLst>
        </xdr:cNvPr>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96608516-0D4F-433A-8B60-51D2ADCB2B0A}"/>
            </a:ext>
          </a:extLst>
        </xdr:cNvPr>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9F7D9941-D9E8-433C-B1A7-74F488D0BA93}"/>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E55F180D-B2F5-4E64-9E7D-6358DBD5FDD4}"/>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B9FD26CE-64A7-4E7A-82FD-CD8FA8C92FB1}"/>
            </a:ext>
          </a:extLst>
        </xdr:cNvPr>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189CB270-0E25-4447-A828-64CD490456BC}"/>
            </a:ext>
          </a:extLst>
        </xdr:cNvPr>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2EF143BA-32CE-40E8-8B83-A71717D4B3CF}"/>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4D23A9EF-8D02-49BF-9CB4-FCE806220A7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4F05FDF-0B4D-4EE3-99D7-7B8822641B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CB2AE19-0A63-45AB-8BA3-0C55FB97C8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E665658-CBA7-4306-B040-1C82FF8D22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3EAFC6F-4759-456A-B3D6-D1FC5CDA07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0B293E2-4287-4BAE-80E2-D92756FC6E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7" name="楕円 296">
          <a:extLst>
            <a:ext uri="{FF2B5EF4-FFF2-40B4-BE49-F238E27FC236}">
              <a16:creationId xmlns:a16="http://schemas.microsoft.com/office/drawing/2014/main" id="{6F5B0DD6-38C3-4F21-82C5-50869A1A73AD}"/>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8" name="【公営住宅】&#10;有形固定資産減価償却率該当値テキスト">
          <a:extLst>
            <a:ext uri="{FF2B5EF4-FFF2-40B4-BE49-F238E27FC236}">
              <a16:creationId xmlns:a16="http://schemas.microsoft.com/office/drawing/2014/main" id="{1C2797EA-AA8B-431F-803F-F2D45CAB61FA}"/>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9" name="楕円 298">
          <a:extLst>
            <a:ext uri="{FF2B5EF4-FFF2-40B4-BE49-F238E27FC236}">
              <a16:creationId xmlns:a16="http://schemas.microsoft.com/office/drawing/2014/main" id="{A7E5F52D-3AA4-4E7D-869D-F4DF071221F1}"/>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0" name="直線コネクタ 299">
          <a:extLst>
            <a:ext uri="{FF2B5EF4-FFF2-40B4-BE49-F238E27FC236}">
              <a16:creationId xmlns:a16="http://schemas.microsoft.com/office/drawing/2014/main" id="{7854D206-357D-4424-9977-52CBC512600E}"/>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1" name="楕円 300">
          <a:extLst>
            <a:ext uri="{FF2B5EF4-FFF2-40B4-BE49-F238E27FC236}">
              <a16:creationId xmlns:a16="http://schemas.microsoft.com/office/drawing/2014/main" id="{5A6D147F-1CE4-466C-B70E-5E78B1299B44}"/>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2" name="直線コネクタ 301">
          <a:extLst>
            <a:ext uri="{FF2B5EF4-FFF2-40B4-BE49-F238E27FC236}">
              <a16:creationId xmlns:a16="http://schemas.microsoft.com/office/drawing/2014/main" id="{A729DF0A-D0B9-4C2B-B739-571FE82039D5}"/>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147320</xdr:rowOff>
    </xdr:from>
    <xdr:to>
      <xdr:col>10</xdr:col>
      <xdr:colOff>165100</xdr:colOff>
      <xdr:row>86</xdr:row>
      <xdr:rowOff>77470</xdr:rowOff>
    </xdr:to>
    <xdr:sp macro="" textlink="">
      <xdr:nvSpPr>
        <xdr:cNvPr id="303" name="楕円 302">
          <a:extLst>
            <a:ext uri="{FF2B5EF4-FFF2-40B4-BE49-F238E27FC236}">
              <a16:creationId xmlns:a16="http://schemas.microsoft.com/office/drawing/2014/main" id="{055B3B93-5174-4B88-BA51-A4C135B6086A}"/>
            </a:ext>
          </a:extLst>
        </xdr:cNvPr>
        <xdr:cNvSpPr/>
      </xdr:nvSpPr>
      <xdr:spPr>
        <a:xfrm>
          <a:off x="196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26670</xdr:rowOff>
    </xdr:from>
    <xdr:to>
      <xdr:col>15</xdr:col>
      <xdr:colOff>50800</xdr:colOff>
      <xdr:row>86</xdr:row>
      <xdr:rowOff>38100</xdr:rowOff>
    </xdr:to>
    <xdr:cxnSp macro="">
      <xdr:nvCxnSpPr>
        <xdr:cNvPr id="304" name="直線コネクタ 303">
          <a:extLst>
            <a:ext uri="{FF2B5EF4-FFF2-40B4-BE49-F238E27FC236}">
              <a16:creationId xmlns:a16="http://schemas.microsoft.com/office/drawing/2014/main" id="{EEE62B6B-52F4-40B7-A474-3F72C64585ED}"/>
            </a:ext>
          </a:extLst>
        </xdr:cNvPr>
        <xdr:cNvCxnSpPr/>
      </xdr:nvCxnSpPr>
      <xdr:spPr>
        <a:xfrm>
          <a:off x="2019300" y="1477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138176</xdr:rowOff>
    </xdr:from>
    <xdr:to>
      <xdr:col>6</xdr:col>
      <xdr:colOff>38100</xdr:colOff>
      <xdr:row>86</xdr:row>
      <xdr:rowOff>68326</xdr:rowOff>
    </xdr:to>
    <xdr:sp macro="" textlink="">
      <xdr:nvSpPr>
        <xdr:cNvPr id="305" name="楕円 304">
          <a:extLst>
            <a:ext uri="{FF2B5EF4-FFF2-40B4-BE49-F238E27FC236}">
              <a16:creationId xmlns:a16="http://schemas.microsoft.com/office/drawing/2014/main" id="{713ABA50-2A37-4805-AFEA-9CE2ECC519D3}"/>
            </a:ext>
          </a:extLst>
        </xdr:cNvPr>
        <xdr:cNvSpPr/>
      </xdr:nvSpPr>
      <xdr:spPr>
        <a:xfrm>
          <a:off x="107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17526</xdr:rowOff>
    </xdr:from>
    <xdr:to>
      <xdr:col>10</xdr:col>
      <xdr:colOff>114300</xdr:colOff>
      <xdr:row>86</xdr:row>
      <xdr:rowOff>26670</xdr:rowOff>
    </xdr:to>
    <xdr:cxnSp macro="">
      <xdr:nvCxnSpPr>
        <xdr:cNvPr id="306" name="直線コネクタ 305">
          <a:extLst>
            <a:ext uri="{FF2B5EF4-FFF2-40B4-BE49-F238E27FC236}">
              <a16:creationId xmlns:a16="http://schemas.microsoft.com/office/drawing/2014/main" id="{A8AFCC85-5D46-43F7-8031-D5F34F49153F}"/>
            </a:ext>
          </a:extLst>
        </xdr:cNvPr>
        <xdr:cNvCxnSpPr/>
      </xdr:nvCxnSpPr>
      <xdr:spPr>
        <a:xfrm>
          <a:off x="1130300" y="1476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A9E47577-3640-4768-99FE-D29B4C30B5E2}"/>
            </a:ext>
          </a:extLst>
        </xdr:cNvPr>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3202BFA3-0BD1-4DE1-8BCE-9B6C5B132364}"/>
            </a:ext>
          </a:extLst>
        </xdr:cNvPr>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3CECC13B-750B-4670-B154-E37F2F5F089C}"/>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78278768-FDD5-470D-B279-A736765B422C}"/>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1" name="n_1mainValue【公営住宅】&#10;有形固定資産減価償却率">
          <a:extLst>
            <a:ext uri="{FF2B5EF4-FFF2-40B4-BE49-F238E27FC236}">
              <a16:creationId xmlns:a16="http://schemas.microsoft.com/office/drawing/2014/main" id="{AFC29FF4-9695-4A85-8A9C-795AA9292BC3}"/>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2" name="n_2mainValue【公営住宅】&#10;有形固定資産減価償却率">
          <a:extLst>
            <a:ext uri="{FF2B5EF4-FFF2-40B4-BE49-F238E27FC236}">
              <a16:creationId xmlns:a16="http://schemas.microsoft.com/office/drawing/2014/main" id="{6DC5C177-18D1-48C0-B905-93A7AFA534FA}"/>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68597</xdr:rowOff>
    </xdr:from>
    <xdr:ext cx="405111" cy="259045"/>
    <xdr:sp macro="" textlink="">
      <xdr:nvSpPr>
        <xdr:cNvPr id="313" name="n_3mainValue【公営住宅】&#10;有形固定資産減価償却率">
          <a:extLst>
            <a:ext uri="{FF2B5EF4-FFF2-40B4-BE49-F238E27FC236}">
              <a16:creationId xmlns:a16="http://schemas.microsoft.com/office/drawing/2014/main" id="{F9B2EFEA-8918-4094-9BAE-ABF126F0D468}"/>
            </a:ext>
          </a:extLst>
        </xdr:cNvPr>
        <xdr:cNvSpPr txBox="1"/>
      </xdr:nvSpPr>
      <xdr:spPr>
        <a:xfrm>
          <a:off x="1816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59453</xdr:rowOff>
    </xdr:from>
    <xdr:ext cx="405111" cy="259045"/>
    <xdr:sp macro="" textlink="">
      <xdr:nvSpPr>
        <xdr:cNvPr id="314" name="n_4mainValue【公営住宅】&#10;有形固定資産減価償却率">
          <a:extLst>
            <a:ext uri="{FF2B5EF4-FFF2-40B4-BE49-F238E27FC236}">
              <a16:creationId xmlns:a16="http://schemas.microsoft.com/office/drawing/2014/main" id="{2E03DC50-1FB6-4040-9B4D-FCCB0918498B}"/>
            </a:ext>
          </a:extLst>
        </xdr:cNvPr>
        <xdr:cNvSpPr txBox="1"/>
      </xdr:nvSpPr>
      <xdr:spPr>
        <a:xfrm>
          <a:off x="927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A8C0DA1-E927-45B3-B353-8700D13EBA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BC5CAA4D-67CD-4A15-A785-CE121D6AFE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333D720-DECA-40F1-81A2-EF95271D06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45F051E6-6A2F-4971-BE54-CF6CA9CB35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8E25FC62-EDC3-4A9A-BE9F-4B832FEB60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EEEDCC8-6382-441F-A3DC-CECBA3D5B6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3E889B26-853B-43D3-8C2F-4855CAE170E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5BA84F30-B0DA-487A-BFAD-F60B48590B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145AD7AE-A163-40C4-B72C-CC50EF89F7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42E579ED-59D1-43E1-8F99-A608308E77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8D40BF4E-1890-4629-BCAF-5C4540C08AB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6EA15F6D-4508-467F-97CF-C89F654744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007ABA8-E037-45D0-98D5-82D9726A75F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51B031A6-1265-4000-B0B5-D47C133C56B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FA379B1E-5AD0-4100-97A5-6DDDD420425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687E8FE6-4A32-450A-BC70-6CD1F5E59CF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438CEAF7-2BEE-4253-8C0E-EF610CC9E93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C45608C8-B6C5-49ED-8067-85CF1F3A54C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27191A5B-D842-4A92-9D47-9C5738B19B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E9AA6B4A-2D30-4ED2-9308-10C84BAD910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1EFF3F99-8979-4371-8800-BFE7702BD3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B36AC309-A5FD-4C23-B5A4-B1A33A36FD90}"/>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088E4A2C-46A9-4892-9A3B-8D563F07C89C}"/>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FE67C0A4-5684-428C-B2F6-C271F0DE63EF}"/>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BCC2355E-EDCE-471B-8CE4-5C65CC16C97D}"/>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A77C3FC2-104D-4701-AA99-7D435F518BAD}"/>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B5DCC4F8-5733-42C0-8424-7EC1E2068D2E}"/>
            </a:ext>
          </a:extLst>
        </xdr:cNvPr>
        <xdr:cNvSpPr txBox="1"/>
      </xdr:nvSpPr>
      <xdr:spPr>
        <a:xfrm>
          <a:off x="10515600" y="14406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1EAF1F4F-39EE-4CF8-83E0-9A3E0F42A603}"/>
            </a:ext>
          </a:extLst>
        </xdr:cNvPr>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4A18B2DA-15D8-40F1-98E1-3C5C3DFE42BD}"/>
            </a:ext>
          </a:extLst>
        </xdr:cNvPr>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6087DF9B-F11C-49FA-BD40-4FD924777461}"/>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6507B081-12FC-4444-A621-20B634B91532}"/>
            </a:ext>
          </a:extLst>
        </xdr:cNvPr>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6FD1B77A-3D9E-4C92-B126-315C9AF4D21D}"/>
            </a:ext>
          </a:extLst>
        </xdr:cNvPr>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A5B1AFB-D807-497B-8291-9084EA7E9C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AF83744-271B-4E87-8992-7E7C08F478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C4E2C9C-AD92-4A0B-AEDD-C04349067F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36FF5A8-5FB0-435D-9A23-D26606F427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E471A6E-EB90-4913-A4DC-EBAFC15412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158293</xdr:rowOff>
    </xdr:from>
    <xdr:to>
      <xdr:col>55</xdr:col>
      <xdr:colOff>50800</xdr:colOff>
      <xdr:row>86</xdr:row>
      <xdr:rowOff>88443</xdr:rowOff>
    </xdr:to>
    <xdr:sp macro="" textlink="">
      <xdr:nvSpPr>
        <xdr:cNvPr id="352" name="楕円 351">
          <a:extLst>
            <a:ext uri="{FF2B5EF4-FFF2-40B4-BE49-F238E27FC236}">
              <a16:creationId xmlns:a16="http://schemas.microsoft.com/office/drawing/2014/main" id="{2AB1E5F4-E48A-47A5-9A4F-3EAAF72C8AC1}"/>
            </a:ext>
          </a:extLst>
        </xdr:cNvPr>
        <xdr:cNvSpPr/>
      </xdr:nvSpPr>
      <xdr:spPr>
        <a:xfrm>
          <a:off x="10426700" y="147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73220</xdr:rowOff>
    </xdr:from>
    <xdr:ext cx="469744" cy="259045"/>
    <xdr:sp macro="" textlink="">
      <xdr:nvSpPr>
        <xdr:cNvPr id="353" name="【公営住宅】&#10;一人当たり面積該当値テキスト">
          <a:extLst>
            <a:ext uri="{FF2B5EF4-FFF2-40B4-BE49-F238E27FC236}">
              <a16:creationId xmlns:a16="http://schemas.microsoft.com/office/drawing/2014/main" id="{720602B3-C825-4A5E-85E8-A452B1FDF81C}"/>
            </a:ext>
          </a:extLst>
        </xdr:cNvPr>
        <xdr:cNvSpPr txBox="1"/>
      </xdr:nvSpPr>
      <xdr:spPr>
        <a:xfrm>
          <a:off x="10515600" y="146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157835</xdr:rowOff>
    </xdr:from>
    <xdr:to>
      <xdr:col>50</xdr:col>
      <xdr:colOff>165100</xdr:colOff>
      <xdr:row>86</xdr:row>
      <xdr:rowOff>87985</xdr:rowOff>
    </xdr:to>
    <xdr:sp macro="" textlink="">
      <xdr:nvSpPr>
        <xdr:cNvPr id="354" name="楕円 353">
          <a:extLst>
            <a:ext uri="{FF2B5EF4-FFF2-40B4-BE49-F238E27FC236}">
              <a16:creationId xmlns:a16="http://schemas.microsoft.com/office/drawing/2014/main" id="{FB53E289-F330-4563-A940-883DD0C0C9D7}"/>
            </a:ext>
          </a:extLst>
        </xdr:cNvPr>
        <xdr:cNvSpPr/>
      </xdr:nvSpPr>
      <xdr:spPr>
        <a:xfrm>
          <a:off x="95885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37185</xdr:rowOff>
    </xdr:from>
    <xdr:to>
      <xdr:col>55</xdr:col>
      <xdr:colOff>0</xdr:colOff>
      <xdr:row>86</xdr:row>
      <xdr:rowOff>37643</xdr:rowOff>
    </xdr:to>
    <xdr:cxnSp macro="">
      <xdr:nvCxnSpPr>
        <xdr:cNvPr id="355" name="直線コネクタ 354">
          <a:extLst>
            <a:ext uri="{FF2B5EF4-FFF2-40B4-BE49-F238E27FC236}">
              <a16:creationId xmlns:a16="http://schemas.microsoft.com/office/drawing/2014/main" id="{0CB851AC-CB85-43A4-9473-E79AD16A83A8}"/>
            </a:ext>
          </a:extLst>
        </xdr:cNvPr>
        <xdr:cNvCxnSpPr/>
      </xdr:nvCxnSpPr>
      <xdr:spPr>
        <a:xfrm>
          <a:off x="9639300" y="147818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157378</xdr:rowOff>
    </xdr:from>
    <xdr:to>
      <xdr:col>46</xdr:col>
      <xdr:colOff>38100</xdr:colOff>
      <xdr:row>86</xdr:row>
      <xdr:rowOff>87528</xdr:rowOff>
    </xdr:to>
    <xdr:sp macro="" textlink="">
      <xdr:nvSpPr>
        <xdr:cNvPr id="356" name="楕円 355">
          <a:extLst>
            <a:ext uri="{FF2B5EF4-FFF2-40B4-BE49-F238E27FC236}">
              <a16:creationId xmlns:a16="http://schemas.microsoft.com/office/drawing/2014/main" id="{CF8A2075-95CE-4CBA-A1C6-FE3DFA290A3A}"/>
            </a:ext>
          </a:extLst>
        </xdr:cNvPr>
        <xdr:cNvSpPr/>
      </xdr:nvSpPr>
      <xdr:spPr>
        <a:xfrm>
          <a:off x="8699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36728</xdr:rowOff>
    </xdr:from>
    <xdr:to>
      <xdr:col>50</xdr:col>
      <xdr:colOff>114300</xdr:colOff>
      <xdr:row>86</xdr:row>
      <xdr:rowOff>37185</xdr:rowOff>
    </xdr:to>
    <xdr:cxnSp macro="">
      <xdr:nvCxnSpPr>
        <xdr:cNvPr id="357" name="直線コネクタ 356">
          <a:extLst>
            <a:ext uri="{FF2B5EF4-FFF2-40B4-BE49-F238E27FC236}">
              <a16:creationId xmlns:a16="http://schemas.microsoft.com/office/drawing/2014/main" id="{A96D7960-9067-49F6-BBC2-3BE78D541A8C}"/>
            </a:ext>
          </a:extLst>
        </xdr:cNvPr>
        <xdr:cNvCxnSpPr/>
      </xdr:nvCxnSpPr>
      <xdr:spPr>
        <a:xfrm>
          <a:off x="8750300" y="147814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58" name="楕円 357">
          <a:extLst>
            <a:ext uri="{FF2B5EF4-FFF2-40B4-BE49-F238E27FC236}">
              <a16:creationId xmlns:a16="http://schemas.microsoft.com/office/drawing/2014/main" id="{48193597-B070-48DA-8F45-209AADFC2170}"/>
            </a:ext>
          </a:extLst>
        </xdr:cNvPr>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36728</xdr:rowOff>
    </xdr:to>
    <xdr:cxnSp macro="">
      <xdr:nvCxnSpPr>
        <xdr:cNvPr id="359" name="直線コネクタ 358">
          <a:extLst>
            <a:ext uri="{FF2B5EF4-FFF2-40B4-BE49-F238E27FC236}">
              <a16:creationId xmlns:a16="http://schemas.microsoft.com/office/drawing/2014/main" id="{CAD5BF65-60B0-4614-ABED-CCF387B71FEA}"/>
            </a:ext>
          </a:extLst>
        </xdr:cNvPr>
        <xdr:cNvCxnSpPr/>
      </xdr:nvCxnSpPr>
      <xdr:spPr>
        <a:xfrm>
          <a:off x="7861300" y="14780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60" name="楕円 359">
          <a:extLst>
            <a:ext uri="{FF2B5EF4-FFF2-40B4-BE49-F238E27FC236}">
              <a16:creationId xmlns:a16="http://schemas.microsoft.com/office/drawing/2014/main" id="{40B6A4DA-F06A-4237-9EF7-6F4C418926ED}"/>
            </a:ext>
          </a:extLst>
        </xdr:cNvPr>
        <xdr:cNvSpPr/>
      </xdr:nvSpPr>
      <xdr:spPr>
        <a:xfrm>
          <a:off x="6921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36271</xdr:rowOff>
    </xdr:to>
    <xdr:cxnSp macro="">
      <xdr:nvCxnSpPr>
        <xdr:cNvPr id="361" name="直線コネクタ 360">
          <a:extLst>
            <a:ext uri="{FF2B5EF4-FFF2-40B4-BE49-F238E27FC236}">
              <a16:creationId xmlns:a16="http://schemas.microsoft.com/office/drawing/2014/main" id="{F7FB2567-19EA-4658-9D81-1358D5062BF3}"/>
            </a:ext>
          </a:extLst>
        </xdr:cNvPr>
        <xdr:cNvCxnSpPr/>
      </xdr:nvCxnSpPr>
      <xdr:spPr>
        <a:xfrm>
          <a:off x="6972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95A8EB02-0EFD-4620-BAFD-C4030A9B7A83}"/>
            </a:ext>
          </a:extLst>
        </xdr:cNvPr>
        <xdr:cNvSpPr txBox="1"/>
      </xdr:nvSpPr>
      <xdr:spPr>
        <a:xfrm>
          <a:off x="9391727" y="143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20997C82-31EB-4F13-8047-DF85CB289253}"/>
            </a:ext>
          </a:extLst>
        </xdr:cNvPr>
        <xdr:cNvSpPr txBox="1"/>
      </xdr:nvSpPr>
      <xdr:spPr>
        <a:xfrm>
          <a:off x="8515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97576716-D3E2-4501-AD15-7435189B513D}"/>
            </a:ext>
          </a:extLst>
        </xdr:cNvPr>
        <xdr:cNvSpPr txBox="1"/>
      </xdr:nvSpPr>
      <xdr:spPr>
        <a:xfrm>
          <a:off x="7626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86AA8C0B-28A3-4769-98FE-6AFD98507889}"/>
            </a:ext>
          </a:extLst>
        </xdr:cNvPr>
        <xdr:cNvSpPr txBox="1"/>
      </xdr:nvSpPr>
      <xdr:spPr>
        <a:xfrm>
          <a:off x="6737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79112</xdr:rowOff>
    </xdr:from>
    <xdr:ext cx="469744" cy="259045"/>
    <xdr:sp macro="" textlink="">
      <xdr:nvSpPr>
        <xdr:cNvPr id="366" name="n_1mainValue【公営住宅】&#10;一人当たり面積">
          <a:extLst>
            <a:ext uri="{FF2B5EF4-FFF2-40B4-BE49-F238E27FC236}">
              <a16:creationId xmlns:a16="http://schemas.microsoft.com/office/drawing/2014/main" id="{60A65646-DB5A-406D-969D-1C66BEF5FACF}"/>
            </a:ext>
          </a:extLst>
        </xdr:cNvPr>
        <xdr:cNvSpPr txBox="1"/>
      </xdr:nvSpPr>
      <xdr:spPr>
        <a:xfrm>
          <a:off x="9391727" y="148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78655</xdr:rowOff>
    </xdr:from>
    <xdr:ext cx="469744" cy="259045"/>
    <xdr:sp macro="" textlink="">
      <xdr:nvSpPr>
        <xdr:cNvPr id="367" name="n_2mainValue【公営住宅】&#10;一人当たり面積">
          <a:extLst>
            <a:ext uri="{FF2B5EF4-FFF2-40B4-BE49-F238E27FC236}">
              <a16:creationId xmlns:a16="http://schemas.microsoft.com/office/drawing/2014/main" id="{00E76DD3-8D49-4878-A5B8-EA1DE231F7A0}"/>
            </a:ext>
          </a:extLst>
        </xdr:cNvPr>
        <xdr:cNvSpPr txBox="1"/>
      </xdr:nvSpPr>
      <xdr:spPr>
        <a:xfrm>
          <a:off x="8515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68" name="n_3mainValue【公営住宅】&#10;一人当たり面積">
          <a:extLst>
            <a:ext uri="{FF2B5EF4-FFF2-40B4-BE49-F238E27FC236}">
              <a16:creationId xmlns:a16="http://schemas.microsoft.com/office/drawing/2014/main" id="{2B8A6E18-82C1-4633-81B8-8DCA079CD163}"/>
            </a:ext>
          </a:extLst>
        </xdr:cNvPr>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69" name="n_4mainValue【公営住宅】&#10;一人当たり面積">
          <a:extLst>
            <a:ext uri="{FF2B5EF4-FFF2-40B4-BE49-F238E27FC236}">
              <a16:creationId xmlns:a16="http://schemas.microsoft.com/office/drawing/2014/main" id="{BAF6CB19-399A-4456-A099-FD9B2D3BAE4E}"/>
            </a:ext>
          </a:extLst>
        </xdr:cNvPr>
        <xdr:cNvSpPr txBox="1"/>
      </xdr:nvSpPr>
      <xdr:spPr>
        <a:xfrm>
          <a:off x="6737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B608E1B-AC72-4263-BA24-583A0BFAD4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BF0BD14B-397C-4CDA-824D-FE06C92A85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16DF51D5-F092-483D-BC79-3E6629278C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B7C8FCA5-9C07-4D7B-9E36-13D920CB40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5E7A1D47-4597-4582-940D-080943BEF7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1477F730-DEF1-4B70-9BFD-9626ACDF4A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1E35007E-3FA0-4C25-949F-5B6B137E61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C75A995B-C49B-4598-94A8-62BDE006E8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CBC4106F-17BE-4BF3-9B28-445FE6DD9D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6D0A56FB-9618-4181-9B83-7917B36897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1999544C-434F-41C2-9283-DB59B4C677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BC543FDA-BAF2-41CB-A841-EA6939BE04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612AE13B-6234-4104-BA57-154353CA6E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EDED1016-F3FD-4ECD-9B99-DCC6A71F86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B7C7B521-7710-439F-97A8-0D300E9BD5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F0F81508-EC26-497D-A148-1FDA1B4907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E3E91DB7-87C2-4425-A06D-27D24DC268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F2296BD4-BF3C-49D7-8547-4325F7408C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2DCC8100-BE78-4ABC-9D10-B21146C454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455A7EF9-E22C-45AB-9D46-0971712122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4A0C7862-BDBD-4326-A514-7712F7FAAC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3A4FE1C-202B-467F-8C51-0FC7E2366C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F2FACDB8-E867-42BF-9312-A8E67F09A6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91D94158-8797-4F42-BA73-789EB8B2A6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C66971C4-151B-4F7C-B166-3647C3164B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38E6854C-A9DF-4864-BF1A-ED6C435FEE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97CC88EE-ABD7-4C28-AC3B-9E618158BC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710782E5-790D-4D48-AC2A-3D19BA1B3D1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23B43B64-BA91-4804-BCAA-82998ADFFEB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354F5945-8903-44DB-ADEF-CAC3E38208B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B52304BF-17FB-462B-AD54-7E821C655E1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B67E7597-0F7D-4005-95C5-2207C8CDFB1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F4CB5AC0-9C3B-44D9-8864-01842403949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D67B7CF8-1499-4170-8466-B49B2B057C7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4B140907-2985-40F5-9A61-E1746C9A2B6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7C2338A5-3FA4-40EF-849D-B883345802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24F95305-8358-43BC-917A-1A2C6C4B0B6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F8EDA361-AA30-40D3-A970-AABB34A515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1AB08EA7-E331-4727-A2AB-CBC409FCA8A1}"/>
            </a:ext>
          </a:extLst>
        </xdr:cNvPr>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206621CC-8F1B-4D3F-BC65-986165C19149}"/>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37132DF3-4E12-424C-A34C-71980518D913}"/>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8A6560E8-2ABC-4C31-ABD3-845400191303}"/>
            </a:ext>
          </a:extLst>
        </xdr:cNvPr>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B6CD3026-D468-4882-9DFD-C8CE0C0895E3}"/>
            </a:ext>
          </a:extLst>
        </xdr:cNvPr>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43669F0A-8B4C-488D-AA65-2BA8842A5A6E}"/>
            </a:ext>
          </a:extLst>
        </xdr:cNvPr>
        <xdr:cNvSpPr txBox="1"/>
      </xdr:nvSpPr>
      <xdr:spPr>
        <a:xfrm>
          <a:off x="16357600" y="658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1A7A9FB0-B784-41B6-ADAA-DAC4F0C3347D}"/>
            </a:ext>
          </a:extLst>
        </xdr:cNvPr>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F3030ADD-3958-4CA8-B56E-A42F7B9E628C}"/>
            </a:ext>
          </a:extLst>
        </xdr:cNvPr>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F38C3373-2846-47AB-B68B-0FA905EFB6DC}"/>
            </a:ext>
          </a:extLst>
        </xdr:cNvPr>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A48BF074-C430-43D9-B748-F1E171537C72}"/>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A24F0B3A-4C75-4E23-9CC2-AAE9DFD6F9B2}"/>
            </a:ext>
          </a:extLst>
        </xdr:cNvPr>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7078366-4CDE-43BA-8BB6-2A9F2F2E0E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51ED7053-6F2D-475D-964A-2FCE27A139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3B78C9C-EB90-49C7-9FF2-A069E36BDC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1AAEBEE-FE10-4F2D-B22D-EF69408D6A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E32A31D8-5CD3-4183-803C-42276573D4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424" name="楕円 423">
          <a:extLst>
            <a:ext uri="{FF2B5EF4-FFF2-40B4-BE49-F238E27FC236}">
              <a16:creationId xmlns:a16="http://schemas.microsoft.com/office/drawing/2014/main" id="{5AF299FF-3F08-4E06-AF96-7FCDF0D62532}"/>
            </a:ext>
          </a:extLst>
        </xdr:cNvPr>
        <xdr:cNvSpPr/>
      </xdr:nvSpPr>
      <xdr:spPr>
        <a:xfrm>
          <a:off x="16268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43705</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E134755F-CA84-480E-86C4-B7DFD85B5FFF}"/>
            </a:ext>
          </a:extLst>
        </xdr:cNvPr>
        <xdr:cNvSpPr txBox="1"/>
      </xdr:nvSpPr>
      <xdr:spPr>
        <a:xfrm>
          <a:off x="16357600" y="62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137414</xdr:rowOff>
    </xdr:from>
    <xdr:to>
      <xdr:col>81</xdr:col>
      <xdr:colOff>101600</xdr:colOff>
      <xdr:row>37</xdr:row>
      <xdr:rowOff>67564</xdr:rowOff>
    </xdr:to>
    <xdr:sp macro="" textlink="">
      <xdr:nvSpPr>
        <xdr:cNvPr id="426" name="楕円 425">
          <a:extLst>
            <a:ext uri="{FF2B5EF4-FFF2-40B4-BE49-F238E27FC236}">
              <a16:creationId xmlns:a16="http://schemas.microsoft.com/office/drawing/2014/main" id="{264D8A62-ACD3-4BE9-B849-51A94603C671}"/>
            </a:ext>
          </a:extLst>
        </xdr:cNvPr>
        <xdr:cNvSpPr/>
      </xdr:nvSpPr>
      <xdr:spPr>
        <a:xfrm>
          <a:off x="15430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xdr:rowOff>
    </xdr:from>
    <xdr:to>
      <xdr:col>85</xdr:col>
      <xdr:colOff>127000</xdr:colOff>
      <xdr:row>37</xdr:row>
      <xdr:rowOff>71628</xdr:rowOff>
    </xdr:to>
    <xdr:cxnSp macro="">
      <xdr:nvCxnSpPr>
        <xdr:cNvPr id="427" name="直線コネクタ 426">
          <a:extLst>
            <a:ext uri="{FF2B5EF4-FFF2-40B4-BE49-F238E27FC236}">
              <a16:creationId xmlns:a16="http://schemas.microsoft.com/office/drawing/2014/main" id="{7E303224-E29C-42D9-8615-4E7849B1C3F7}"/>
            </a:ext>
          </a:extLst>
        </xdr:cNvPr>
        <xdr:cNvCxnSpPr/>
      </xdr:nvCxnSpPr>
      <xdr:spPr>
        <a:xfrm>
          <a:off x="15481300" y="636041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28" name="楕円 427">
          <a:extLst>
            <a:ext uri="{FF2B5EF4-FFF2-40B4-BE49-F238E27FC236}">
              <a16:creationId xmlns:a16="http://schemas.microsoft.com/office/drawing/2014/main" id="{D1FA24FD-44B7-4E3A-96CA-B2AF8DE4BB65}"/>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16764</xdr:rowOff>
    </xdr:to>
    <xdr:cxnSp macro="">
      <xdr:nvCxnSpPr>
        <xdr:cNvPr id="429" name="直線コネクタ 428">
          <a:extLst>
            <a:ext uri="{FF2B5EF4-FFF2-40B4-BE49-F238E27FC236}">
              <a16:creationId xmlns:a16="http://schemas.microsoft.com/office/drawing/2014/main" id="{6B8E35CB-8489-4EBA-9F86-57376639778D}"/>
            </a:ext>
          </a:extLst>
        </xdr:cNvPr>
        <xdr:cNvCxnSpPr/>
      </xdr:nvCxnSpPr>
      <xdr:spPr>
        <a:xfrm>
          <a:off x="14592300" y="63398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30" name="楕円 429">
          <a:extLst>
            <a:ext uri="{FF2B5EF4-FFF2-40B4-BE49-F238E27FC236}">
              <a16:creationId xmlns:a16="http://schemas.microsoft.com/office/drawing/2014/main" id="{64AC3F79-4A06-416C-AC50-9B6F7A38C4A6}"/>
            </a:ext>
          </a:extLst>
        </xdr:cNvPr>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36</xdr:row>
      <xdr:rowOff>167640</xdr:rowOff>
    </xdr:to>
    <xdr:cxnSp macro="">
      <xdr:nvCxnSpPr>
        <xdr:cNvPr id="431" name="直線コネクタ 430">
          <a:extLst>
            <a:ext uri="{FF2B5EF4-FFF2-40B4-BE49-F238E27FC236}">
              <a16:creationId xmlns:a16="http://schemas.microsoft.com/office/drawing/2014/main" id="{8C69F4F7-DEC1-4D16-A376-AAA8D0A76B9C}"/>
            </a:ext>
          </a:extLst>
        </xdr:cNvPr>
        <xdr:cNvCxnSpPr/>
      </xdr:nvCxnSpPr>
      <xdr:spPr>
        <a:xfrm>
          <a:off x="13703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121412</xdr:rowOff>
    </xdr:from>
    <xdr:to>
      <xdr:col>67</xdr:col>
      <xdr:colOff>101600</xdr:colOff>
      <xdr:row>36</xdr:row>
      <xdr:rowOff>51562</xdr:rowOff>
    </xdr:to>
    <xdr:sp macro="" textlink="">
      <xdr:nvSpPr>
        <xdr:cNvPr id="432" name="楕円 431">
          <a:extLst>
            <a:ext uri="{FF2B5EF4-FFF2-40B4-BE49-F238E27FC236}">
              <a16:creationId xmlns:a16="http://schemas.microsoft.com/office/drawing/2014/main" id="{AFB6E859-D578-430C-A549-AC4632829BC7}"/>
            </a:ext>
          </a:extLst>
        </xdr:cNvPr>
        <xdr:cNvSpPr/>
      </xdr:nvSpPr>
      <xdr:spPr>
        <a:xfrm>
          <a:off x="12763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xdr:rowOff>
    </xdr:from>
    <xdr:to>
      <xdr:col>71</xdr:col>
      <xdr:colOff>177800</xdr:colOff>
      <xdr:row>36</xdr:row>
      <xdr:rowOff>121920</xdr:rowOff>
    </xdr:to>
    <xdr:cxnSp macro="">
      <xdr:nvCxnSpPr>
        <xdr:cNvPr id="433" name="直線コネクタ 432">
          <a:extLst>
            <a:ext uri="{FF2B5EF4-FFF2-40B4-BE49-F238E27FC236}">
              <a16:creationId xmlns:a16="http://schemas.microsoft.com/office/drawing/2014/main" id="{D09F9D8E-8578-4EAD-B354-137C1DE60B94}"/>
            </a:ext>
          </a:extLst>
        </xdr:cNvPr>
        <xdr:cNvCxnSpPr/>
      </xdr:nvCxnSpPr>
      <xdr:spPr>
        <a:xfrm>
          <a:off x="12814300" y="617296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FE42A3C9-9FE3-481B-AE56-FC933EB13EB7}"/>
            </a:ext>
          </a:extLst>
        </xdr:cNvPr>
        <xdr:cNvSpPr txBox="1"/>
      </xdr:nvSpPr>
      <xdr:spPr>
        <a:xfrm>
          <a:off x="15266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F66D3CF8-5393-4818-BC66-08FA347790B8}"/>
            </a:ext>
          </a:extLst>
        </xdr:cNvPr>
        <xdr:cNvSpPr txBox="1"/>
      </xdr:nvSpPr>
      <xdr:spPr>
        <a:xfrm>
          <a:off x="14389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6D92446F-58DD-4506-99C3-FCB8523B6AC5}"/>
            </a:ext>
          </a:extLst>
        </xdr:cNvPr>
        <xdr:cNvSpPr txBox="1"/>
      </xdr:nvSpPr>
      <xdr:spPr>
        <a:xfrm>
          <a:off x="13500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2144DF71-B142-4FBE-9DFA-5B272FEC61B5}"/>
            </a:ext>
          </a:extLst>
        </xdr:cNvPr>
        <xdr:cNvSpPr txBox="1"/>
      </xdr:nvSpPr>
      <xdr:spPr>
        <a:xfrm>
          <a:off x="12611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84091</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7810B7A1-AD5A-4F73-9E7E-BA6510AC430F}"/>
            </a:ext>
          </a:extLst>
        </xdr:cNvPr>
        <xdr:cNvSpPr txBox="1"/>
      </xdr:nvSpPr>
      <xdr:spPr>
        <a:xfrm>
          <a:off x="15266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994DBBAF-80E4-420D-A180-066AECE25A91}"/>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74B5088B-2D2D-42BD-9018-583C4F4E1EAC}"/>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68089</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A6CB5A19-727A-468B-A9B5-8D5712ACC837}"/>
            </a:ext>
          </a:extLst>
        </xdr:cNvPr>
        <xdr:cNvSpPr txBox="1"/>
      </xdr:nvSpPr>
      <xdr:spPr>
        <a:xfrm>
          <a:off x="12611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81433CC-0673-49F4-BF3A-86D21C3DE4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34865885-4B90-49A8-9722-BBC8268DF3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4A4BD791-56DC-4A94-9BC1-D576856F9F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AD3C6A91-B9C5-409C-B60B-88AAFDB5AD6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6DDEF462-5638-413D-A3A6-7D39540C29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E0394204-4093-4B22-95BD-36ADC3F1F9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3FD2E9B9-4B67-4A15-A915-26CC59F0C9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C70A3C64-F959-474E-9492-898742A132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C67C9DA9-B600-4D70-B514-4F5DCCF9AE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B8FF1D3D-7F08-48AB-A68E-E3DF6B180B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9996A3CC-9B43-4C62-AC1B-FC1F28FC1DC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2B0C266D-CE78-4053-B2D3-FB950E07DC6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0DD09E46-97B7-447A-ADAA-7A70E3BFE2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C4462CE9-FD8C-4B5E-995D-C3DD70792DF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83164F50-65BF-42B8-A776-77815FCB9C3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01BE3AEA-7A96-40C9-B65F-B3CB4D5C682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E7B400C9-B53A-4E4F-BA3E-481DC00F828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897A19F2-8420-4152-B997-AEE5E0E888F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389C9709-4898-4A04-BA37-CA113E50412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90668920-A8EF-4DF9-B687-51E2A4EF55E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2299E620-D88E-43C5-8A37-7C37CAEBF8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B2F916D3-EB60-45F4-8412-1088F1C13B6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2BB423BB-2844-4804-8F83-DD0BA9C844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C01C4BEC-0BB0-4798-8A4B-B4A15F62A6A9}"/>
            </a:ext>
          </a:extLst>
        </xdr:cNvPr>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7CC2B338-2EB0-4E59-885D-787C8BAC5F25}"/>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C76F99F9-1381-4DEC-BDCA-46D6F27FC308}"/>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0C142B9C-3720-49E1-B69A-C58C979338CE}"/>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3386B0E3-9136-4BBB-B677-F4410E0C109D}"/>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CC51356B-9753-48DF-B271-006E108E5B35}"/>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7A58C3FD-4ED3-4A2A-8A6F-69883D6B96B9}"/>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BD24F758-D524-4270-AA21-1AF97B093607}"/>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7456E6B4-C6F6-468D-8B33-630175BF0F2D}"/>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58BC8552-9AD0-4D09-BBF9-D8E234FB4603}"/>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BC53FB89-432C-443B-B7A0-38BE82A3402A}"/>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BDF55B8-9389-4FCB-A641-C2F0925889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C02EA160-8AD4-4A14-8C81-997F97B739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68B13CD-7BF7-412B-868C-826D4E718A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69C6F00-12D4-4B31-AAC7-E08C5E5929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688761E-96A5-4091-B960-341809CE19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481" name="楕円 480">
          <a:extLst>
            <a:ext uri="{FF2B5EF4-FFF2-40B4-BE49-F238E27FC236}">
              <a16:creationId xmlns:a16="http://schemas.microsoft.com/office/drawing/2014/main" id="{0FB67BC1-3F22-4CC4-8968-621D0612EC24}"/>
            </a:ext>
          </a:extLst>
        </xdr:cNvPr>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BB05327E-6E5E-4093-897B-129384F1AC49}"/>
            </a:ext>
          </a:extLst>
        </xdr:cNvPr>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83" name="楕円 482">
          <a:extLst>
            <a:ext uri="{FF2B5EF4-FFF2-40B4-BE49-F238E27FC236}">
              <a16:creationId xmlns:a16="http://schemas.microsoft.com/office/drawing/2014/main" id="{E3CDC0B4-4B79-46F7-BE9E-8D07F49E4453}"/>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45720</xdr:rowOff>
    </xdr:to>
    <xdr:cxnSp macro="">
      <xdr:nvCxnSpPr>
        <xdr:cNvPr id="484" name="直線コネクタ 483">
          <a:extLst>
            <a:ext uri="{FF2B5EF4-FFF2-40B4-BE49-F238E27FC236}">
              <a16:creationId xmlns:a16="http://schemas.microsoft.com/office/drawing/2014/main" id="{A3460AF7-8D5E-42A9-B8D7-AE356A95F809}"/>
            </a:ext>
          </a:extLst>
        </xdr:cNvPr>
        <xdr:cNvCxnSpPr/>
      </xdr:nvCxnSpPr>
      <xdr:spPr>
        <a:xfrm>
          <a:off x="21323300" y="690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85" name="楕円 484">
          <a:extLst>
            <a:ext uri="{FF2B5EF4-FFF2-40B4-BE49-F238E27FC236}">
              <a16:creationId xmlns:a16="http://schemas.microsoft.com/office/drawing/2014/main" id="{65FEA1AD-7D0D-4819-ADC1-E6B0A2D5B7D1}"/>
            </a:ext>
          </a:extLst>
        </xdr:cNvPr>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45720</xdr:rowOff>
    </xdr:to>
    <xdr:cxnSp macro="">
      <xdr:nvCxnSpPr>
        <xdr:cNvPr id="486" name="直線コネクタ 485">
          <a:extLst>
            <a:ext uri="{FF2B5EF4-FFF2-40B4-BE49-F238E27FC236}">
              <a16:creationId xmlns:a16="http://schemas.microsoft.com/office/drawing/2014/main" id="{90F9343D-EFF2-48C1-9620-25076197DF84}"/>
            </a:ext>
          </a:extLst>
        </xdr:cNvPr>
        <xdr:cNvCxnSpPr/>
      </xdr:nvCxnSpPr>
      <xdr:spPr>
        <a:xfrm>
          <a:off x="20434300" y="6880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7" name="楕円 486">
          <a:extLst>
            <a:ext uri="{FF2B5EF4-FFF2-40B4-BE49-F238E27FC236}">
              <a16:creationId xmlns:a16="http://schemas.microsoft.com/office/drawing/2014/main" id="{A56CBF43-53DB-475D-B271-D521B7BA4B23}"/>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22860</xdr:rowOff>
    </xdr:to>
    <xdr:cxnSp macro="">
      <xdr:nvCxnSpPr>
        <xdr:cNvPr id="488" name="直線コネクタ 487">
          <a:extLst>
            <a:ext uri="{FF2B5EF4-FFF2-40B4-BE49-F238E27FC236}">
              <a16:creationId xmlns:a16="http://schemas.microsoft.com/office/drawing/2014/main" id="{AE8B1AB1-FFD7-47EC-AA33-F3F0E2309AA2}"/>
            </a:ext>
          </a:extLst>
        </xdr:cNvPr>
        <xdr:cNvCxnSpPr/>
      </xdr:nvCxnSpPr>
      <xdr:spPr>
        <a:xfrm>
          <a:off x="19545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89" name="楕円 488">
          <a:extLst>
            <a:ext uri="{FF2B5EF4-FFF2-40B4-BE49-F238E27FC236}">
              <a16:creationId xmlns:a16="http://schemas.microsoft.com/office/drawing/2014/main" id="{EBA44F8A-F328-4900-8415-F94F93CF10DC}"/>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0" name="直線コネクタ 489">
          <a:extLst>
            <a:ext uri="{FF2B5EF4-FFF2-40B4-BE49-F238E27FC236}">
              <a16:creationId xmlns:a16="http://schemas.microsoft.com/office/drawing/2014/main" id="{B9597639-2921-4318-946B-8106B78782D0}"/>
            </a:ext>
          </a:extLst>
        </xdr:cNvPr>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653628BC-3693-4804-ABEF-755920F653C3}"/>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E44FF89A-CC4A-4FDE-8D84-0F34B1EB6092}"/>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197EAE10-C1A6-42E6-AE21-A6BB6B98B57F}"/>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22A0832C-2B5E-4D67-8C0F-C219C0A6B5FD}"/>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F27174E7-13CC-4879-8FE2-D8E01A7B07E5}"/>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7412E8EB-A653-4784-AF43-A8333DE67DD0}"/>
            </a:ext>
          </a:extLst>
        </xdr:cNvPr>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3DA72DA3-342D-432A-B6ED-10549327C864}"/>
            </a:ext>
          </a:extLst>
        </xdr:cNvPr>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6ABCBCBE-D227-474F-A06F-6412B1B0C891}"/>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ED64C6CA-A10E-4459-80FF-4BAA2B9145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C429A983-5839-4AD8-9ED7-0266BBF304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3FD59C58-844F-4970-918D-455DA4CC84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15C5819E-DAC4-4CBE-8B18-0405613EAF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90A014E2-40BE-4D95-9B27-6EA65A229F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50373CF8-7745-4D1F-9BA5-BBC7A04890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FE75407-7A10-457D-BA4B-EAB32C0FA2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B45DF7F4-4437-49E5-8A14-E5C0953DF7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CDEF8D17-81BF-44C1-BC7D-386FDAC07FD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479B073F-F099-4072-B196-F752004152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DBF47714-78EE-40B6-BA0F-943FF924D7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25E62952-6EFF-49EB-81AC-3132CE80FB7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048C87AE-197D-4FCE-A08C-0F0A372A392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1E2507E0-5FE2-497F-8CD0-6BC633A94E4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A0B3ED10-6F8C-4931-BDA2-1180533FEF6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AE7238CE-CD0F-4AC4-AE54-B30D1864348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C0F6A563-7324-410D-BC5C-D9B1B853374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5E5C01BB-ED7F-417F-A711-949E1F89704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B23CB21D-4D3C-4491-A7E2-B06242B6D24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B1F8A626-C11B-47F6-9A22-9B8AF77766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AEC37659-1909-4459-874F-DC8CBE4007A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6F46536A-AA57-42D1-929B-ABE057AD23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2EF76F31-B166-421E-A68F-C1FA0908827A}"/>
            </a:ext>
          </a:extLst>
        </xdr:cNvPr>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BDAA0B77-3F1C-4746-806C-5A9853928FFF}"/>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274ED6C1-3918-44E3-A73E-B47F15AF9DB4}"/>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BE813BA2-B966-4D51-B4B2-74E74E2BB012}"/>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C0B42F4A-873A-4296-82B2-A97EF765A02C}"/>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22A6825A-2DEE-4A24-AD46-5F4841B8AA82}"/>
            </a:ext>
          </a:extLst>
        </xdr:cNvPr>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1A3E6415-02BD-41B8-8908-E84D5D1A57A1}"/>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23432750-DC31-49E8-B9B1-8C3A708894BC}"/>
            </a:ext>
          </a:extLst>
        </xdr:cNvPr>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0460E56A-B870-4B67-8F44-6A68DEFD84B8}"/>
            </a:ext>
          </a:extLst>
        </xdr:cNvPr>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69ACCB43-0FC8-458B-9C22-2ADCD0BEDB5D}"/>
            </a:ext>
          </a:extLst>
        </xdr:cNvPr>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A03108CD-48E1-4622-B5BC-D41FDC9D2ABF}"/>
            </a:ext>
          </a:extLst>
        </xdr:cNvPr>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E69FA6E8-6DF7-4B2E-BA09-F400FCDEC9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6797A988-01E5-4E22-98B5-B84068FCED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74894423-298F-4376-92F2-84C9910373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1A3F7C4-53EF-4EAB-86B5-43BF83E58A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45089AB-17EA-4266-AE12-7754D1D471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37" name="楕円 536">
          <a:extLst>
            <a:ext uri="{FF2B5EF4-FFF2-40B4-BE49-F238E27FC236}">
              <a16:creationId xmlns:a16="http://schemas.microsoft.com/office/drawing/2014/main" id="{98F9DECC-181E-46EF-9D28-AA91465C7E83}"/>
            </a:ext>
          </a:extLst>
        </xdr:cNvPr>
        <xdr:cNvSpPr/>
      </xdr:nvSpPr>
      <xdr:spPr>
        <a:xfrm>
          <a:off x="16268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68089</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F2306F80-BC20-49C4-A27C-4676FEAA0EC8}"/>
            </a:ext>
          </a:extLst>
        </xdr:cNvPr>
        <xdr:cNvSpPr txBox="1"/>
      </xdr:nvSpPr>
      <xdr:spPr>
        <a:xfrm>
          <a:off x="16357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xdr:rowOff>
    </xdr:from>
    <xdr:to>
      <xdr:col>81</xdr:col>
      <xdr:colOff>101600</xdr:colOff>
      <xdr:row>58</xdr:row>
      <xdr:rowOff>110236</xdr:rowOff>
    </xdr:to>
    <xdr:sp macro="" textlink="">
      <xdr:nvSpPr>
        <xdr:cNvPr id="539" name="楕円 538">
          <a:extLst>
            <a:ext uri="{FF2B5EF4-FFF2-40B4-BE49-F238E27FC236}">
              <a16:creationId xmlns:a16="http://schemas.microsoft.com/office/drawing/2014/main" id="{2D272B9B-D08E-4B75-B7DC-17472E78244E}"/>
            </a:ext>
          </a:extLst>
        </xdr:cNvPr>
        <xdr:cNvSpPr/>
      </xdr:nvSpPr>
      <xdr:spPr>
        <a:xfrm>
          <a:off x="15430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58</xdr:row>
      <xdr:rowOff>96012</xdr:rowOff>
    </xdr:to>
    <xdr:cxnSp macro="">
      <xdr:nvCxnSpPr>
        <xdr:cNvPr id="540" name="直線コネクタ 539">
          <a:extLst>
            <a:ext uri="{FF2B5EF4-FFF2-40B4-BE49-F238E27FC236}">
              <a16:creationId xmlns:a16="http://schemas.microsoft.com/office/drawing/2014/main" id="{A743E406-143F-4D9F-BDAC-23E7DD60BBAB}"/>
            </a:ext>
          </a:extLst>
        </xdr:cNvPr>
        <xdr:cNvCxnSpPr/>
      </xdr:nvCxnSpPr>
      <xdr:spPr>
        <a:xfrm>
          <a:off x="15481300" y="100035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152654</xdr:rowOff>
    </xdr:from>
    <xdr:to>
      <xdr:col>76</xdr:col>
      <xdr:colOff>165100</xdr:colOff>
      <xdr:row>58</xdr:row>
      <xdr:rowOff>82804</xdr:rowOff>
    </xdr:to>
    <xdr:sp macro="" textlink="">
      <xdr:nvSpPr>
        <xdr:cNvPr id="541" name="楕円 540">
          <a:extLst>
            <a:ext uri="{FF2B5EF4-FFF2-40B4-BE49-F238E27FC236}">
              <a16:creationId xmlns:a16="http://schemas.microsoft.com/office/drawing/2014/main" id="{CDDCB8D3-CDA8-4F6B-9169-9F698752BFB5}"/>
            </a:ext>
          </a:extLst>
        </xdr:cNvPr>
        <xdr:cNvSpPr/>
      </xdr:nvSpPr>
      <xdr:spPr>
        <a:xfrm>
          <a:off x="14541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59436</xdr:rowOff>
    </xdr:to>
    <xdr:cxnSp macro="">
      <xdr:nvCxnSpPr>
        <xdr:cNvPr id="542" name="直線コネクタ 541">
          <a:extLst>
            <a:ext uri="{FF2B5EF4-FFF2-40B4-BE49-F238E27FC236}">
              <a16:creationId xmlns:a16="http://schemas.microsoft.com/office/drawing/2014/main" id="{A313A7A5-2CA8-4838-83FF-49865BA3D0A4}"/>
            </a:ext>
          </a:extLst>
        </xdr:cNvPr>
        <xdr:cNvCxnSpPr/>
      </xdr:nvCxnSpPr>
      <xdr:spPr>
        <a:xfrm>
          <a:off x="14592300" y="99761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70358</xdr:rowOff>
    </xdr:from>
    <xdr:to>
      <xdr:col>72</xdr:col>
      <xdr:colOff>38100</xdr:colOff>
      <xdr:row>59</xdr:row>
      <xdr:rowOff>508</xdr:rowOff>
    </xdr:to>
    <xdr:sp macro="" textlink="">
      <xdr:nvSpPr>
        <xdr:cNvPr id="543" name="楕円 542">
          <a:extLst>
            <a:ext uri="{FF2B5EF4-FFF2-40B4-BE49-F238E27FC236}">
              <a16:creationId xmlns:a16="http://schemas.microsoft.com/office/drawing/2014/main" id="{8A430945-8ED4-45F1-964C-88BF5D71C3DC}"/>
            </a:ext>
          </a:extLst>
        </xdr:cNvPr>
        <xdr:cNvSpPr/>
      </xdr:nvSpPr>
      <xdr:spPr>
        <a:xfrm>
          <a:off x="13652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32004</xdr:rowOff>
    </xdr:from>
    <xdr:to>
      <xdr:col>76</xdr:col>
      <xdr:colOff>114300</xdr:colOff>
      <xdr:row>58</xdr:row>
      <xdr:rowOff>121158</xdr:rowOff>
    </xdr:to>
    <xdr:cxnSp macro="">
      <xdr:nvCxnSpPr>
        <xdr:cNvPr id="544" name="直線コネクタ 543">
          <a:extLst>
            <a:ext uri="{FF2B5EF4-FFF2-40B4-BE49-F238E27FC236}">
              <a16:creationId xmlns:a16="http://schemas.microsoft.com/office/drawing/2014/main" id="{E1D7B5B0-BB2B-4565-B030-04F17EA673F0}"/>
            </a:ext>
          </a:extLst>
        </xdr:cNvPr>
        <xdr:cNvCxnSpPr/>
      </xdr:nvCxnSpPr>
      <xdr:spPr>
        <a:xfrm flipV="1">
          <a:off x="13703300" y="997610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545" name="楕円 544">
          <a:extLst>
            <a:ext uri="{FF2B5EF4-FFF2-40B4-BE49-F238E27FC236}">
              <a16:creationId xmlns:a16="http://schemas.microsoft.com/office/drawing/2014/main" id="{6BE3DF6B-7A94-4311-95B4-6CB6B51A5D16}"/>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121158</xdr:rowOff>
    </xdr:to>
    <xdr:cxnSp macro="">
      <xdr:nvCxnSpPr>
        <xdr:cNvPr id="546" name="直線コネクタ 545">
          <a:extLst>
            <a:ext uri="{FF2B5EF4-FFF2-40B4-BE49-F238E27FC236}">
              <a16:creationId xmlns:a16="http://schemas.microsoft.com/office/drawing/2014/main" id="{561E7C3A-CADC-47FF-8AA5-EFB043E9AC2F}"/>
            </a:ext>
          </a:extLst>
        </xdr:cNvPr>
        <xdr:cNvCxnSpPr/>
      </xdr:nvCxnSpPr>
      <xdr:spPr>
        <a:xfrm>
          <a:off x="12814300" y="100126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7" name="n_1aveValue【学校施設】&#10;有形固定資産減価償却率">
          <a:extLst>
            <a:ext uri="{FF2B5EF4-FFF2-40B4-BE49-F238E27FC236}">
              <a16:creationId xmlns:a16="http://schemas.microsoft.com/office/drawing/2014/main" id="{D9A13062-501F-4266-9896-06862191A340}"/>
            </a:ext>
          </a:extLst>
        </xdr:cNvPr>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48" name="n_2aveValue【学校施設】&#10;有形固定資産減価償却率">
          <a:extLst>
            <a:ext uri="{FF2B5EF4-FFF2-40B4-BE49-F238E27FC236}">
              <a16:creationId xmlns:a16="http://schemas.microsoft.com/office/drawing/2014/main" id="{C9803100-9807-4948-B1AA-CAD0D02CB4C3}"/>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49" name="n_3aveValue【学校施設】&#10;有形固定資産減価償却率">
          <a:extLst>
            <a:ext uri="{FF2B5EF4-FFF2-40B4-BE49-F238E27FC236}">
              <a16:creationId xmlns:a16="http://schemas.microsoft.com/office/drawing/2014/main" id="{31A52B92-DDA6-4774-981E-5273264E8F70}"/>
            </a:ext>
          </a:extLst>
        </xdr:cNvPr>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0" name="n_4aveValue【学校施設】&#10;有形固定資産減価償却率">
          <a:extLst>
            <a:ext uri="{FF2B5EF4-FFF2-40B4-BE49-F238E27FC236}">
              <a16:creationId xmlns:a16="http://schemas.microsoft.com/office/drawing/2014/main" id="{F58BAE49-0AA9-4D0F-B217-E49B8594EA0B}"/>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126763</xdr:rowOff>
    </xdr:from>
    <xdr:ext cx="405111" cy="259045"/>
    <xdr:sp macro="" textlink="">
      <xdr:nvSpPr>
        <xdr:cNvPr id="551" name="n_1mainValue【学校施設】&#10;有形固定資産減価償却率">
          <a:extLst>
            <a:ext uri="{FF2B5EF4-FFF2-40B4-BE49-F238E27FC236}">
              <a16:creationId xmlns:a16="http://schemas.microsoft.com/office/drawing/2014/main" id="{115DABD8-1CE7-4772-81CC-FF79FFBBDEC7}"/>
            </a:ext>
          </a:extLst>
        </xdr:cNvPr>
        <xdr:cNvSpPr txBox="1"/>
      </xdr:nvSpPr>
      <xdr:spPr>
        <a:xfrm>
          <a:off x="152660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99331</xdr:rowOff>
    </xdr:from>
    <xdr:ext cx="405111" cy="259045"/>
    <xdr:sp macro="" textlink="">
      <xdr:nvSpPr>
        <xdr:cNvPr id="552" name="n_2mainValue【学校施設】&#10;有形固定資産減価償却率">
          <a:extLst>
            <a:ext uri="{FF2B5EF4-FFF2-40B4-BE49-F238E27FC236}">
              <a16:creationId xmlns:a16="http://schemas.microsoft.com/office/drawing/2014/main" id="{DF05B158-20E0-4DDD-9158-439FDAA4D95E}"/>
            </a:ext>
          </a:extLst>
        </xdr:cNvPr>
        <xdr:cNvSpPr txBox="1"/>
      </xdr:nvSpPr>
      <xdr:spPr>
        <a:xfrm>
          <a:off x="14389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17035</xdr:rowOff>
    </xdr:from>
    <xdr:ext cx="405111" cy="259045"/>
    <xdr:sp macro="" textlink="">
      <xdr:nvSpPr>
        <xdr:cNvPr id="553" name="n_3mainValue【学校施設】&#10;有形固定資産減価償却率">
          <a:extLst>
            <a:ext uri="{FF2B5EF4-FFF2-40B4-BE49-F238E27FC236}">
              <a16:creationId xmlns:a16="http://schemas.microsoft.com/office/drawing/2014/main" id="{E9A40C46-1A51-4017-9084-E7D4D2037C2F}"/>
            </a:ext>
          </a:extLst>
        </xdr:cNvPr>
        <xdr:cNvSpPr txBox="1"/>
      </xdr:nvSpPr>
      <xdr:spPr>
        <a:xfrm>
          <a:off x="13500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554" name="n_4mainValue【学校施設】&#10;有形固定資産減価償却率">
          <a:extLst>
            <a:ext uri="{FF2B5EF4-FFF2-40B4-BE49-F238E27FC236}">
              <a16:creationId xmlns:a16="http://schemas.microsoft.com/office/drawing/2014/main" id="{6E1C3271-BA1E-470F-9EE6-B0C311F0C30F}"/>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4492D286-1042-4351-8F6D-4EAAF1221C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F13B486B-CCAE-4DF0-81A5-7EC1213C22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7D5E1FC0-A6E0-4C0B-85B5-EC2EF42FC0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FFFBB390-39EC-4461-A5D9-74594411EC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A5A550CE-1D1B-4E0F-B880-3D614CF4F3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B1FD34A1-9C6D-453E-808B-75572CEB8A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3450E446-5A72-4E4B-823A-CC6C94C2E5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06632B1C-7E6F-4A6E-88B6-4BFB8F9EE6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D80BC6DF-A1DF-495F-99D9-EEAD0DD65F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3AD141C1-89DE-457A-9C1B-FE7A33C88F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29F49B99-1B67-487C-9112-55CF24C6075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8A5E4128-39A0-4D5E-89CA-2CF75C0ACF9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4ADCEE39-5E6D-4708-B682-A7587DDF3AF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08EF05E0-F275-46A3-A1AB-DAE91687F59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C7FA2A81-621A-4E4D-8584-0BE69DDFAEC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8364B602-A19A-4F47-80AA-0381077B38C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32B95E72-3A33-4557-9AD4-CA07951F30B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7BDF3924-D164-495E-A73B-445E236AA14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BE877B44-1023-403F-9144-F32DDA1B679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47108626-FE85-4119-B2B5-77795D7D77A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53AB1D79-B592-469D-9343-750C8FB7D9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14C3A524-73CC-45EC-A4B0-9269F8334B0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3A273506-0FC6-463C-B2C3-7E733CDBF8A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F9AD5A23-ADD8-49AC-BDC1-C5025D3100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3F9686B6-0B84-4440-A0ED-496FA6FC5E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63930239-8BB6-42F7-93D2-3DBB26C67F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BDC26A55-EA01-4575-B25D-3545685B9400}"/>
            </a:ext>
          </a:extLst>
        </xdr:cNvPr>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2E6106F6-296D-49BA-AB4D-80258E39F92B}"/>
            </a:ext>
          </a:extLst>
        </xdr:cNvPr>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EB5884C7-47C4-4C5C-BEBB-C02EB1B0275C}"/>
            </a:ext>
          </a:extLst>
        </xdr:cNvPr>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1E002BAE-CC3E-46B1-8C9E-129EFB50615D}"/>
            </a:ext>
          </a:extLst>
        </xdr:cNvPr>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3D3A07DD-9CBA-4E3E-A35F-392B1F6540F5}"/>
            </a:ext>
          </a:extLst>
        </xdr:cNvPr>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527E7BF3-28E4-46AF-80A0-F4FD6F3B01E2}"/>
            </a:ext>
          </a:extLst>
        </xdr:cNvPr>
        <xdr:cNvSpPr txBox="1"/>
      </xdr:nvSpPr>
      <xdr:spPr>
        <a:xfrm>
          <a:off x="22199600" y="1033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21E996D9-29DD-442D-8AB8-E2A3516D3D4E}"/>
            </a:ext>
          </a:extLst>
        </xdr:cNvPr>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D03323E2-EA68-4A8B-8C46-E8B65E00CC8D}"/>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E7603DAF-E7C1-40C9-8987-FF5A4AB3A352}"/>
            </a:ext>
          </a:extLst>
        </xdr:cNvPr>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93722E1E-8FEF-41C7-8D78-7F527516E341}"/>
            </a:ext>
          </a:extLst>
        </xdr:cNvPr>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74817896-1F26-49DB-BDCD-292DA67BE718}"/>
            </a:ext>
          </a:extLst>
        </xdr:cNvPr>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43F72C1-4C86-4949-A47E-E15A16EC67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85131B4-FCB1-4CB1-97E7-3A58166C7E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EC457DE-6393-49FF-88DC-2963ED660A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E9F8160-4AAD-4F38-9531-22F91D1090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18799C1-FE08-413C-97A3-CACCCF849D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7" name="楕円 596">
          <a:extLst>
            <a:ext uri="{FF2B5EF4-FFF2-40B4-BE49-F238E27FC236}">
              <a16:creationId xmlns:a16="http://schemas.microsoft.com/office/drawing/2014/main" id="{D3E0D855-D4FC-4C98-802A-0CC1C2457F28}"/>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98" name="【学校施設】&#10;一人当たり面積該当値テキスト">
          <a:extLst>
            <a:ext uri="{FF2B5EF4-FFF2-40B4-BE49-F238E27FC236}">
              <a16:creationId xmlns:a16="http://schemas.microsoft.com/office/drawing/2014/main" id="{D5C5FB70-EED9-4ABC-8368-25E9FDA79802}"/>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99" name="楕円 598">
          <a:extLst>
            <a:ext uri="{FF2B5EF4-FFF2-40B4-BE49-F238E27FC236}">
              <a16:creationId xmlns:a16="http://schemas.microsoft.com/office/drawing/2014/main" id="{67AD9EBF-8B93-4D4D-92C1-DB2704D1884E}"/>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00" name="直線コネクタ 599">
          <a:extLst>
            <a:ext uri="{FF2B5EF4-FFF2-40B4-BE49-F238E27FC236}">
              <a16:creationId xmlns:a16="http://schemas.microsoft.com/office/drawing/2014/main" id="{9470064D-11F7-43CC-9F85-FE22461BE25F}"/>
            </a:ext>
          </a:extLst>
        </xdr:cNvPr>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76563</xdr:rowOff>
    </xdr:from>
    <xdr:to>
      <xdr:col>107</xdr:col>
      <xdr:colOff>101600</xdr:colOff>
      <xdr:row>63</xdr:row>
      <xdr:rowOff>6713</xdr:rowOff>
    </xdr:to>
    <xdr:sp macro="" textlink="">
      <xdr:nvSpPr>
        <xdr:cNvPr id="601" name="楕円 600">
          <a:extLst>
            <a:ext uri="{FF2B5EF4-FFF2-40B4-BE49-F238E27FC236}">
              <a16:creationId xmlns:a16="http://schemas.microsoft.com/office/drawing/2014/main" id="{EB22F5D7-B284-4A4D-9C18-D1FB7E26424C}"/>
            </a:ext>
          </a:extLst>
        </xdr:cNvPr>
        <xdr:cNvSpPr/>
      </xdr:nvSpPr>
      <xdr:spPr>
        <a:xfrm>
          <a:off x="20383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63</xdr:row>
      <xdr:rowOff>11430</xdr:rowOff>
    </xdr:to>
    <xdr:cxnSp macro="">
      <xdr:nvCxnSpPr>
        <xdr:cNvPr id="602" name="直線コネクタ 601">
          <a:extLst>
            <a:ext uri="{FF2B5EF4-FFF2-40B4-BE49-F238E27FC236}">
              <a16:creationId xmlns:a16="http://schemas.microsoft.com/office/drawing/2014/main" id="{75DA5779-C03A-47CA-BDD9-99E35D654B4E}"/>
            </a:ext>
          </a:extLst>
        </xdr:cNvPr>
        <xdr:cNvCxnSpPr/>
      </xdr:nvCxnSpPr>
      <xdr:spPr>
        <a:xfrm>
          <a:off x="20434300" y="107572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03" name="楕円 602">
          <a:extLst>
            <a:ext uri="{FF2B5EF4-FFF2-40B4-BE49-F238E27FC236}">
              <a16:creationId xmlns:a16="http://schemas.microsoft.com/office/drawing/2014/main" id="{6F058F07-A905-4A60-ACDA-7C5897F43211}"/>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127363</xdr:rowOff>
    </xdr:from>
    <xdr:to>
      <xdr:col>107</xdr:col>
      <xdr:colOff>50800</xdr:colOff>
      <xdr:row>63</xdr:row>
      <xdr:rowOff>34290</xdr:rowOff>
    </xdr:to>
    <xdr:cxnSp macro="">
      <xdr:nvCxnSpPr>
        <xdr:cNvPr id="604" name="直線コネクタ 603">
          <a:extLst>
            <a:ext uri="{FF2B5EF4-FFF2-40B4-BE49-F238E27FC236}">
              <a16:creationId xmlns:a16="http://schemas.microsoft.com/office/drawing/2014/main" id="{4A373457-2F22-4590-A399-C08E363FB910}"/>
            </a:ext>
          </a:extLst>
        </xdr:cNvPr>
        <xdr:cNvCxnSpPr/>
      </xdr:nvCxnSpPr>
      <xdr:spPr>
        <a:xfrm flipV="1">
          <a:off x="19545300" y="107572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136978</xdr:rowOff>
    </xdr:from>
    <xdr:to>
      <xdr:col>98</xdr:col>
      <xdr:colOff>38100</xdr:colOff>
      <xdr:row>63</xdr:row>
      <xdr:rowOff>67128</xdr:rowOff>
    </xdr:to>
    <xdr:sp macro="" textlink="">
      <xdr:nvSpPr>
        <xdr:cNvPr id="605" name="楕円 604">
          <a:extLst>
            <a:ext uri="{FF2B5EF4-FFF2-40B4-BE49-F238E27FC236}">
              <a16:creationId xmlns:a16="http://schemas.microsoft.com/office/drawing/2014/main" id="{1AD25787-0F74-4E7E-AD53-0B860F1D2181}"/>
            </a:ext>
          </a:extLst>
        </xdr:cNvPr>
        <xdr:cNvSpPr/>
      </xdr:nvSpPr>
      <xdr:spPr>
        <a:xfrm>
          <a:off x="18605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16328</xdr:rowOff>
    </xdr:from>
    <xdr:to>
      <xdr:col>102</xdr:col>
      <xdr:colOff>114300</xdr:colOff>
      <xdr:row>63</xdr:row>
      <xdr:rowOff>34290</xdr:rowOff>
    </xdr:to>
    <xdr:cxnSp macro="">
      <xdr:nvCxnSpPr>
        <xdr:cNvPr id="606" name="直線コネクタ 605">
          <a:extLst>
            <a:ext uri="{FF2B5EF4-FFF2-40B4-BE49-F238E27FC236}">
              <a16:creationId xmlns:a16="http://schemas.microsoft.com/office/drawing/2014/main" id="{05312DCB-94B6-4C5E-BDE1-01BEF4AABE2D}"/>
            </a:ext>
          </a:extLst>
        </xdr:cNvPr>
        <xdr:cNvCxnSpPr/>
      </xdr:nvCxnSpPr>
      <xdr:spPr>
        <a:xfrm>
          <a:off x="18656300" y="108176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89483933-ED9B-4599-98D4-9F91BED16F7A}"/>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049AEF56-E0BF-4F99-90E1-912A7E26F096}"/>
            </a:ext>
          </a:extLst>
        </xdr:cNvPr>
        <xdr:cNvSpPr txBox="1"/>
      </xdr:nvSpPr>
      <xdr:spPr>
        <a:xfrm>
          <a:off x="20199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BEAE8BF1-8752-4BB6-A657-E78D6D82AA60}"/>
            </a:ext>
          </a:extLst>
        </xdr:cNvPr>
        <xdr:cNvSpPr txBox="1"/>
      </xdr:nvSpPr>
      <xdr:spPr>
        <a:xfrm>
          <a:off x="19310427" y="1007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3606EF62-9352-49CD-BE5C-7E8B21677D5B}"/>
            </a:ext>
          </a:extLst>
        </xdr:cNvPr>
        <xdr:cNvSpPr txBox="1"/>
      </xdr:nvSpPr>
      <xdr:spPr>
        <a:xfrm>
          <a:off x="18421427" y="1004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11" name="n_1mainValue【学校施設】&#10;一人当たり面積">
          <a:extLst>
            <a:ext uri="{FF2B5EF4-FFF2-40B4-BE49-F238E27FC236}">
              <a16:creationId xmlns:a16="http://schemas.microsoft.com/office/drawing/2014/main" id="{AEB206BF-D019-47DA-A791-91F7A64CBA2D}"/>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169290</xdr:rowOff>
    </xdr:from>
    <xdr:ext cx="469744" cy="259045"/>
    <xdr:sp macro="" textlink="">
      <xdr:nvSpPr>
        <xdr:cNvPr id="612" name="n_2mainValue【学校施設】&#10;一人当たり面積">
          <a:extLst>
            <a:ext uri="{FF2B5EF4-FFF2-40B4-BE49-F238E27FC236}">
              <a16:creationId xmlns:a16="http://schemas.microsoft.com/office/drawing/2014/main" id="{45A688B4-AC4A-4DF6-B576-E4B6FE334FBC}"/>
            </a:ext>
          </a:extLst>
        </xdr:cNvPr>
        <xdr:cNvSpPr txBox="1"/>
      </xdr:nvSpPr>
      <xdr:spPr>
        <a:xfrm>
          <a:off x="201994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13" name="n_3mainValue【学校施設】&#10;一人当たり面積">
          <a:extLst>
            <a:ext uri="{FF2B5EF4-FFF2-40B4-BE49-F238E27FC236}">
              <a16:creationId xmlns:a16="http://schemas.microsoft.com/office/drawing/2014/main" id="{FE65275A-6A30-49FF-A919-1D0B849443EA}"/>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58255</xdr:rowOff>
    </xdr:from>
    <xdr:ext cx="469744" cy="259045"/>
    <xdr:sp macro="" textlink="">
      <xdr:nvSpPr>
        <xdr:cNvPr id="614" name="n_4mainValue【学校施設】&#10;一人当たり面積">
          <a:extLst>
            <a:ext uri="{FF2B5EF4-FFF2-40B4-BE49-F238E27FC236}">
              <a16:creationId xmlns:a16="http://schemas.microsoft.com/office/drawing/2014/main" id="{559CE0C7-29F9-41E1-9F70-81DFFE32AB0A}"/>
            </a:ext>
          </a:extLst>
        </xdr:cNvPr>
        <xdr:cNvSpPr txBox="1"/>
      </xdr:nvSpPr>
      <xdr:spPr>
        <a:xfrm>
          <a:off x="18421427"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D87A2279-C621-4425-ACA2-43210B4998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38C74EC3-5D61-46B6-B92C-A7008D6A89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EBC89752-A15C-4256-9582-D431DB85BA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51340117-59E2-4703-9EA4-45BF1F41C3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AD826C26-735A-41E0-B76A-EAD659F596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2DC6748C-8A37-4548-B591-EBDEC06900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8D0AE2B-7317-41BE-B40C-FDD1644CF6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BA742C40-E587-4F8C-B52A-736F1E6B00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7274EF64-9368-4E87-8705-2FA225C3CE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174EF0A6-0D3D-4A73-A296-65F3EB6775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B08767E5-9B7A-4566-A44F-028A5811E7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29C871AF-B489-40BE-9B42-60D6A1D488B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8DDFE725-6A48-4C82-B1F0-0A07476728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EC496020-9BCA-40C3-9612-A7FC523A45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99D1AA8F-0B50-4E05-8608-859C4E3135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A9CD33FD-94DE-4FCD-B760-3591CDEF5AF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31D431DE-4100-43F2-AA77-EECCE2A1782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ED32616D-4AE2-4A7E-A150-44FB01C08D4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DBCBB08C-EEED-4021-ADE7-77CEE2CFB9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F48EEF0C-69F4-406B-9FF4-69E516F3B4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CC4B2776-B70A-4E3C-A366-901CEDA46AB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20D5AE10-8F3D-49F0-B4D3-5AD0F4D250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26B6D655-91D3-4562-BF08-F9EF44D0873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64C8C485-2487-454B-A0B2-5EE740ED6C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AE360697-6521-4A71-AD77-5B0DA3DA3B34}"/>
            </a:ext>
          </a:extLst>
        </xdr:cNvPr>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0F5F8114-DF45-4F8F-B08E-870FB524B13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3241FBCA-B276-4F85-AB09-3C2A72A21AA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3BC06C01-EB2A-4EA0-A32A-A1E01A919CC2}"/>
            </a:ext>
          </a:extLst>
        </xdr:cNvPr>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ED78A35D-70DE-4D0D-B642-17F6E3E0B5D7}"/>
            </a:ext>
          </a:extLst>
        </xdr:cNvPr>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a:extLst>
            <a:ext uri="{FF2B5EF4-FFF2-40B4-BE49-F238E27FC236}">
              <a16:creationId xmlns:a16="http://schemas.microsoft.com/office/drawing/2014/main" id="{225CEDDE-4D3A-4F9C-ABE1-A135F5EEF685}"/>
            </a:ext>
          </a:extLst>
        </xdr:cNvPr>
        <xdr:cNvSpPr txBox="1"/>
      </xdr:nvSpPr>
      <xdr:spPr>
        <a:xfrm>
          <a:off x="16357600" y="1395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4754C3C0-439E-4226-9277-B556E4C80CCB}"/>
            </a:ext>
          </a:extLst>
        </xdr:cNvPr>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2BA09488-2A31-4FC9-8BDE-6F1854497D6F}"/>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88447CE5-9B9C-4166-BDE8-9066C03DBC2C}"/>
            </a:ext>
          </a:extLst>
        </xdr:cNvPr>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642A38CA-E91F-4EA6-849F-772E2FFA05F2}"/>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2A95832E-808F-4389-9D2A-D8404F7BC456}"/>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8820C61-4CBF-4D89-9932-39AA005A51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74A32D1C-4D98-4751-BDEC-C37953808A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A80C67F-2DC4-455D-AFB9-752135FB3B1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6E1A130-1175-414F-9C0B-1EAFE27C91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21A474A-610C-436F-B6A2-FF420B9CB8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55" name="楕円 654">
          <a:extLst>
            <a:ext uri="{FF2B5EF4-FFF2-40B4-BE49-F238E27FC236}">
              <a16:creationId xmlns:a16="http://schemas.microsoft.com/office/drawing/2014/main" id="{10496BC7-153C-418C-B906-721482A6D8DB}"/>
            </a:ext>
          </a:extLst>
        </xdr:cNvPr>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56" name="【児童館】&#10;有形固定資産減価償却率該当値テキスト">
          <a:extLst>
            <a:ext uri="{FF2B5EF4-FFF2-40B4-BE49-F238E27FC236}">
              <a16:creationId xmlns:a16="http://schemas.microsoft.com/office/drawing/2014/main" id="{16508DEF-2D6F-4122-BC5F-3370FB6AD501}"/>
            </a:ext>
          </a:extLst>
        </xdr:cNvPr>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160655</xdr:rowOff>
    </xdr:from>
    <xdr:to>
      <xdr:col>81</xdr:col>
      <xdr:colOff>101600</xdr:colOff>
      <xdr:row>81</xdr:row>
      <xdr:rowOff>90805</xdr:rowOff>
    </xdr:to>
    <xdr:sp macro="" textlink="">
      <xdr:nvSpPr>
        <xdr:cNvPr id="657" name="楕円 656">
          <a:extLst>
            <a:ext uri="{FF2B5EF4-FFF2-40B4-BE49-F238E27FC236}">
              <a16:creationId xmlns:a16="http://schemas.microsoft.com/office/drawing/2014/main" id="{540961C2-4E7F-464E-976A-C698FF61E411}"/>
            </a:ext>
          </a:extLst>
        </xdr:cNvPr>
        <xdr:cNvSpPr/>
      </xdr:nvSpPr>
      <xdr:spPr>
        <a:xfrm>
          <a:off x="15430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102870</xdr:rowOff>
    </xdr:to>
    <xdr:cxnSp macro="">
      <xdr:nvCxnSpPr>
        <xdr:cNvPr id="658" name="直線コネクタ 657">
          <a:extLst>
            <a:ext uri="{FF2B5EF4-FFF2-40B4-BE49-F238E27FC236}">
              <a16:creationId xmlns:a16="http://schemas.microsoft.com/office/drawing/2014/main" id="{5E9693E7-DF2C-445B-A213-8993B3178478}"/>
            </a:ext>
          </a:extLst>
        </xdr:cNvPr>
        <xdr:cNvCxnSpPr/>
      </xdr:nvCxnSpPr>
      <xdr:spPr>
        <a:xfrm>
          <a:off x="15481300" y="139274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76836</xdr:rowOff>
    </xdr:from>
    <xdr:to>
      <xdr:col>76</xdr:col>
      <xdr:colOff>165100</xdr:colOff>
      <xdr:row>81</xdr:row>
      <xdr:rowOff>6986</xdr:rowOff>
    </xdr:to>
    <xdr:sp macro="" textlink="">
      <xdr:nvSpPr>
        <xdr:cNvPr id="659" name="楕円 658">
          <a:extLst>
            <a:ext uri="{FF2B5EF4-FFF2-40B4-BE49-F238E27FC236}">
              <a16:creationId xmlns:a16="http://schemas.microsoft.com/office/drawing/2014/main" id="{52F26385-1E5A-4005-8679-33B1F750B1A9}"/>
            </a:ext>
          </a:extLst>
        </xdr:cNvPr>
        <xdr:cNvSpPr/>
      </xdr:nvSpPr>
      <xdr:spPr>
        <a:xfrm>
          <a:off x="14541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127636</xdr:rowOff>
    </xdr:from>
    <xdr:to>
      <xdr:col>81</xdr:col>
      <xdr:colOff>50800</xdr:colOff>
      <xdr:row>81</xdr:row>
      <xdr:rowOff>40005</xdr:rowOff>
    </xdr:to>
    <xdr:cxnSp macro="">
      <xdr:nvCxnSpPr>
        <xdr:cNvPr id="660" name="直線コネクタ 659">
          <a:extLst>
            <a:ext uri="{FF2B5EF4-FFF2-40B4-BE49-F238E27FC236}">
              <a16:creationId xmlns:a16="http://schemas.microsoft.com/office/drawing/2014/main" id="{44A71418-475F-4A96-87CD-103FC6A72B80}"/>
            </a:ext>
          </a:extLst>
        </xdr:cNvPr>
        <xdr:cNvCxnSpPr/>
      </xdr:nvCxnSpPr>
      <xdr:spPr>
        <a:xfrm>
          <a:off x="14592300" y="138436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17780</xdr:rowOff>
    </xdr:from>
    <xdr:to>
      <xdr:col>72</xdr:col>
      <xdr:colOff>38100</xdr:colOff>
      <xdr:row>80</xdr:row>
      <xdr:rowOff>119380</xdr:rowOff>
    </xdr:to>
    <xdr:sp macro="" textlink="">
      <xdr:nvSpPr>
        <xdr:cNvPr id="661" name="楕円 660">
          <a:extLst>
            <a:ext uri="{FF2B5EF4-FFF2-40B4-BE49-F238E27FC236}">
              <a16:creationId xmlns:a16="http://schemas.microsoft.com/office/drawing/2014/main" id="{30E6CF4C-0403-4B0E-BD16-20D21A5933F6}"/>
            </a:ext>
          </a:extLst>
        </xdr:cNvPr>
        <xdr:cNvSpPr/>
      </xdr:nvSpPr>
      <xdr:spPr>
        <a:xfrm>
          <a:off x="13652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68580</xdr:rowOff>
    </xdr:from>
    <xdr:to>
      <xdr:col>76</xdr:col>
      <xdr:colOff>114300</xdr:colOff>
      <xdr:row>80</xdr:row>
      <xdr:rowOff>127636</xdr:rowOff>
    </xdr:to>
    <xdr:cxnSp macro="">
      <xdr:nvCxnSpPr>
        <xdr:cNvPr id="662" name="直線コネクタ 661">
          <a:extLst>
            <a:ext uri="{FF2B5EF4-FFF2-40B4-BE49-F238E27FC236}">
              <a16:creationId xmlns:a16="http://schemas.microsoft.com/office/drawing/2014/main" id="{AC2B6A64-F066-41E6-9765-5C6CE0D8B48A}"/>
            </a:ext>
          </a:extLst>
        </xdr:cNvPr>
        <xdr:cNvCxnSpPr/>
      </xdr:nvCxnSpPr>
      <xdr:spPr>
        <a:xfrm>
          <a:off x="13703300" y="137845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109220</xdr:rowOff>
    </xdr:from>
    <xdr:to>
      <xdr:col>67</xdr:col>
      <xdr:colOff>101600</xdr:colOff>
      <xdr:row>79</xdr:row>
      <xdr:rowOff>39370</xdr:rowOff>
    </xdr:to>
    <xdr:sp macro="" textlink="">
      <xdr:nvSpPr>
        <xdr:cNvPr id="663" name="楕円 662">
          <a:extLst>
            <a:ext uri="{FF2B5EF4-FFF2-40B4-BE49-F238E27FC236}">
              <a16:creationId xmlns:a16="http://schemas.microsoft.com/office/drawing/2014/main" id="{52F313F1-BDC2-433D-8E8F-1622A2D4D391}"/>
            </a:ext>
          </a:extLst>
        </xdr:cNvPr>
        <xdr:cNvSpPr/>
      </xdr:nvSpPr>
      <xdr:spPr>
        <a:xfrm>
          <a:off x="12763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160020</xdr:rowOff>
    </xdr:from>
    <xdr:to>
      <xdr:col>71</xdr:col>
      <xdr:colOff>177800</xdr:colOff>
      <xdr:row>80</xdr:row>
      <xdr:rowOff>68580</xdr:rowOff>
    </xdr:to>
    <xdr:cxnSp macro="">
      <xdr:nvCxnSpPr>
        <xdr:cNvPr id="664" name="直線コネクタ 663">
          <a:extLst>
            <a:ext uri="{FF2B5EF4-FFF2-40B4-BE49-F238E27FC236}">
              <a16:creationId xmlns:a16="http://schemas.microsoft.com/office/drawing/2014/main" id="{93BBF7F7-AC69-46F4-831E-1C07C94B666A}"/>
            </a:ext>
          </a:extLst>
        </xdr:cNvPr>
        <xdr:cNvCxnSpPr/>
      </xdr:nvCxnSpPr>
      <xdr:spPr>
        <a:xfrm>
          <a:off x="12814300" y="13533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5" name="n_1aveValue【児童館】&#10;有形固定資産減価償却率">
          <a:extLst>
            <a:ext uri="{FF2B5EF4-FFF2-40B4-BE49-F238E27FC236}">
              <a16:creationId xmlns:a16="http://schemas.microsoft.com/office/drawing/2014/main" id="{02FF5A49-3BE0-44E1-A564-7FC2F2B7638E}"/>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666" name="n_2aveValue【児童館】&#10;有形固定資産減価償却率">
          <a:extLst>
            <a:ext uri="{FF2B5EF4-FFF2-40B4-BE49-F238E27FC236}">
              <a16:creationId xmlns:a16="http://schemas.microsoft.com/office/drawing/2014/main" id="{8FCEBE80-8F10-474F-9664-E532CBACCD1B}"/>
            </a:ext>
          </a:extLst>
        </xdr:cNvPr>
        <xdr:cNvSpPr txBox="1"/>
      </xdr:nvSpPr>
      <xdr:spPr>
        <a:xfrm>
          <a:off x="14389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67" name="n_3aveValue【児童館】&#10;有形固定資産減価償却率">
          <a:extLst>
            <a:ext uri="{FF2B5EF4-FFF2-40B4-BE49-F238E27FC236}">
              <a16:creationId xmlns:a16="http://schemas.microsoft.com/office/drawing/2014/main" id="{E42BBB49-060D-4FB6-9B80-2A9763B93474}"/>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68" name="n_4aveValue【児童館】&#10;有形固定資産減価償却率">
          <a:extLst>
            <a:ext uri="{FF2B5EF4-FFF2-40B4-BE49-F238E27FC236}">
              <a16:creationId xmlns:a16="http://schemas.microsoft.com/office/drawing/2014/main" id="{E037B6AC-A5EC-4B04-8C58-78F65BE1A8DB}"/>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107332</xdr:rowOff>
    </xdr:from>
    <xdr:ext cx="405111" cy="259045"/>
    <xdr:sp macro="" textlink="">
      <xdr:nvSpPr>
        <xdr:cNvPr id="669" name="n_1mainValue【児童館】&#10;有形固定資産減価償却率">
          <a:extLst>
            <a:ext uri="{FF2B5EF4-FFF2-40B4-BE49-F238E27FC236}">
              <a16:creationId xmlns:a16="http://schemas.microsoft.com/office/drawing/2014/main" id="{FAF99070-2800-4119-BBFC-ADE8046325AD}"/>
            </a:ext>
          </a:extLst>
        </xdr:cNvPr>
        <xdr:cNvSpPr txBox="1"/>
      </xdr:nvSpPr>
      <xdr:spPr>
        <a:xfrm>
          <a:off x="15266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23513</xdr:rowOff>
    </xdr:from>
    <xdr:ext cx="405111" cy="259045"/>
    <xdr:sp macro="" textlink="">
      <xdr:nvSpPr>
        <xdr:cNvPr id="670" name="n_2mainValue【児童館】&#10;有形固定資産減価償却率">
          <a:extLst>
            <a:ext uri="{FF2B5EF4-FFF2-40B4-BE49-F238E27FC236}">
              <a16:creationId xmlns:a16="http://schemas.microsoft.com/office/drawing/2014/main" id="{EB8E93D6-D15C-4276-A269-CA16FA0DF2D9}"/>
            </a:ext>
          </a:extLst>
        </xdr:cNvPr>
        <xdr:cNvSpPr txBox="1"/>
      </xdr:nvSpPr>
      <xdr:spPr>
        <a:xfrm>
          <a:off x="14389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135907</xdr:rowOff>
    </xdr:from>
    <xdr:ext cx="405111" cy="259045"/>
    <xdr:sp macro="" textlink="">
      <xdr:nvSpPr>
        <xdr:cNvPr id="671" name="n_3mainValue【児童館】&#10;有形固定資産減価償却率">
          <a:extLst>
            <a:ext uri="{FF2B5EF4-FFF2-40B4-BE49-F238E27FC236}">
              <a16:creationId xmlns:a16="http://schemas.microsoft.com/office/drawing/2014/main" id="{403F70F3-5F49-46BE-8493-6B0D09A9940E}"/>
            </a:ext>
          </a:extLst>
        </xdr:cNvPr>
        <xdr:cNvSpPr txBox="1"/>
      </xdr:nvSpPr>
      <xdr:spPr>
        <a:xfrm>
          <a:off x="13500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55897</xdr:rowOff>
    </xdr:from>
    <xdr:ext cx="405111" cy="259045"/>
    <xdr:sp macro="" textlink="">
      <xdr:nvSpPr>
        <xdr:cNvPr id="672" name="n_4mainValue【児童館】&#10;有形固定資産減価償却率">
          <a:extLst>
            <a:ext uri="{FF2B5EF4-FFF2-40B4-BE49-F238E27FC236}">
              <a16:creationId xmlns:a16="http://schemas.microsoft.com/office/drawing/2014/main" id="{17A2D24D-AD36-42AE-8E60-63BF397E9048}"/>
            </a:ext>
          </a:extLst>
        </xdr:cNvPr>
        <xdr:cNvSpPr txBox="1"/>
      </xdr:nvSpPr>
      <xdr:spPr>
        <a:xfrm>
          <a:off x="12611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B9EDF3D-F88A-4FFB-B318-ECE37301FB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CB64A5A3-7D2E-4B11-BCBB-88CE80DCF0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8845DE0B-E8EE-428E-BC1C-E9E651F318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95D7B859-7345-4DCB-8729-EECA78B943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A8DCBA96-3F85-4A39-96C0-9BED07D835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58C25EF4-DF91-47B8-81E8-04ECD41B99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AB8FA029-592A-4CF1-A94F-44E6157D9F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3FF1CBAE-FD14-4548-9676-F915CE6D10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C2A19C74-5E96-40EF-8B07-471150BDED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ED0ED4A9-C7BE-464E-BA44-A114546903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2D47797B-D18D-4F42-A74C-6BBF0E1DF11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26322DEB-D783-4419-940A-BA279070186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5ADD3BE8-03A2-4E09-AC2C-07894128D56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B45003B1-D692-47E3-A010-257D11622C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847CC12E-BBF5-4A2D-80C5-0EB69F9BBE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19640079-3860-419C-B4F0-27E0F352C03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7073995D-DA3C-4346-9553-DCEB8721823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275D23F1-0F16-4458-9C6C-C4F6ED5645D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62532425-5E57-4DAD-A64C-A5F3FD2E98F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01556CA9-6614-42F5-AB5E-ACEE7936B73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F73F717D-C800-4563-A3BD-92B26A109C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D1AF2065-ECD0-40A0-A4FF-71354B2F99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57FD5DA9-C164-4A0E-9CA9-FC475A57447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5FB58CE6-9E0B-47AF-8CD3-8AC7F22233F1}"/>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6DF6F87A-C192-4912-87F1-B03E837D75D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80D9747B-387C-4226-8ADD-56B93061B3F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F6F337EA-7AEC-4B05-B125-78D3926810AA}"/>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348F2F56-E48A-4F44-9542-D256450BE821}"/>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DF78A2C7-4718-4D79-8CAD-9405BA9F5C49}"/>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E09682EA-C0A1-4055-82D5-38BBDC582B37}"/>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2EA77003-2785-4CA1-9966-A92F75D99494}"/>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DBB340DC-BF61-492E-9F62-BD8E7A826549}"/>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0B23F215-73E7-49A0-8F5D-70FD7BFCCDFD}"/>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BB2C4DB4-CB51-454A-84B8-0A3D2ADE250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2B5A4AB2-2502-4AAF-ACFC-98E64DDE11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160F561-AFA4-4764-B6F8-0B953BE596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D041BAF6-D2B0-4DBB-9AF7-507B9B69E9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178B061-31E7-4AFA-81DF-B09847DE22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8BCD28C-AF33-40E9-80CA-D851A5CC373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12" name="楕円 711">
          <a:extLst>
            <a:ext uri="{FF2B5EF4-FFF2-40B4-BE49-F238E27FC236}">
              <a16:creationId xmlns:a16="http://schemas.microsoft.com/office/drawing/2014/main" id="{9A213392-F314-4447-98EF-89DA5CCE3109}"/>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713" name="【児童館】&#10;一人当たり面積該当値テキスト">
          <a:extLst>
            <a:ext uri="{FF2B5EF4-FFF2-40B4-BE49-F238E27FC236}">
              <a16:creationId xmlns:a16="http://schemas.microsoft.com/office/drawing/2014/main" id="{0A402A00-07B2-4AD3-81DE-89B19334EB2A}"/>
            </a:ext>
          </a:extLst>
        </xdr:cNvPr>
        <xdr:cNvSpPr txBox="1"/>
      </xdr:nvSpPr>
      <xdr:spPr>
        <a:xfrm>
          <a:off x="22199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14" name="楕円 713">
          <a:extLst>
            <a:ext uri="{FF2B5EF4-FFF2-40B4-BE49-F238E27FC236}">
              <a16:creationId xmlns:a16="http://schemas.microsoft.com/office/drawing/2014/main" id="{FBB2FCD8-6668-4F17-A39E-36B2B71B7F88}"/>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715" name="直線コネクタ 714">
          <a:extLst>
            <a:ext uri="{FF2B5EF4-FFF2-40B4-BE49-F238E27FC236}">
              <a16:creationId xmlns:a16="http://schemas.microsoft.com/office/drawing/2014/main" id="{9DE637C1-23EB-4917-8BBC-C037A5EF0448}"/>
            </a:ext>
          </a:extLst>
        </xdr:cNvPr>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16" name="楕円 715">
          <a:extLst>
            <a:ext uri="{FF2B5EF4-FFF2-40B4-BE49-F238E27FC236}">
              <a16:creationId xmlns:a16="http://schemas.microsoft.com/office/drawing/2014/main" id="{8219E535-BBF4-4A53-8265-18A274983381}"/>
            </a:ext>
          </a:extLst>
        </xdr:cNvPr>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76200</xdr:rowOff>
    </xdr:to>
    <xdr:cxnSp macro="">
      <xdr:nvCxnSpPr>
        <xdr:cNvPr id="717" name="直線コネクタ 716">
          <a:extLst>
            <a:ext uri="{FF2B5EF4-FFF2-40B4-BE49-F238E27FC236}">
              <a16:creationId xmlns:a16="http://schemas.microsoft.com/office/drawing/2014/main" id="{B89895A5-C042-4DFE-B45A-6DCEA4BCA33A}"/>
            </a:ext>
          </a:extLst>
        </xdr:cNvPr>
        <xdr:cNvCxnSpPr/>
      </xdr:nvCxnSpPr>
      <xdr:spPr>
        <a:xfrm flipV="1">
          <a:off x="20434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718" name="楕円 717">
          <a:extLst>
            <a:ext uri="{FF2B5EF4-FFF2-40B4-BE49-F238E27FC236}">
              <a16:creationId xmlns:a16="http://schemas.microsoft.com/office/drawing/2014/main" id="{D1D3FAF0-F737-4A01-899D-2826993ABEE1}"/>
            </a:ext>
          </a:extLst>
        </xdr:cNvPr>
        <xdr:cNvSpPr/>
      </xdr:nvSpPr>
      <xdr:spPr>
        <a:xfrm>
          <a:off x="19494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76200</xdr:rowOff>
    </xdr:from>
    <xdr:to>
      <xdr:col>107</xdr:col>
      <xdr:colOff>50800</xdr:colOff>
      <xdr:row>78</xdr:row>
      <xdr:rowOff>76200</xdr:rowOff>
    </xdr:to>
    <xdr:cxnSp macro="">
      <xdr:nvCxnSpPr>
        <xdr:cNvPr id="719" name="直線コネクタ 718">
          <a:extLst>
            <a:ext uri="{FF2B5EF4-FFF2-40B4-BE49-F238E27FC236}">
              <a16:creationId xmlns:a16="http://schemas.microsoft.com/office/drawing/2014/main" id="{006A4D22-7347-4BD4-9145-D08B16E3CF5E}"/>
            </a:ext>
          </a:extLst>
        </xdr:cNvPr>
        <xdr:cNvCxnSpPr/>
      </xdr:nvCxnSpPr>
      <xdr:spPr>
        <a:xfrm>
          <a:off x="19545300" y="1344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720" name="楕円 719">
          <a:extLst>
            <a:ext uri="{FF2B5EF4-FFF2-40B4-BE49-F238E27FC236}">
              <a16:creationId xmlns:a16="http://schemas.microsoft.com/office/drawing/2014/main" id="{596798C1-C6D0-48A8-AC94-C7943F3658BE}"/>
            </a:ext>
          </a:extLst>
        </xdr:cNvPr>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76200</xdr:rowOff>
    </xdr:to>
    <xdr:cxnSp macro="">
      <xdr:nvCxnSpPr>
        <xdr:cNvPr id="721" name="直線コネクタ 720">
          <a:extLst>
            <a:ext uri="{FF2B5EF4-FFF2-40B4-BE49-F238E27FC236}">
              <a16:creationId xmlns:a16="http://schemas.microsoft.com/office/drawing/2014/main" id="{64A7E5E3-0247-43F1-AB8C-8630551E697C}"/>
            </a:ext>
          </a:extLst>
        </xdr:cNvPr>
        <xdr:cNvCxnSpPr/>
      </xdr:nvCxnSpPr>
      <xdr:spPr>
        <a:xfrm>
          <a:off x="18656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a:extLst>
            <a:ext uri="{FF2B5EF4-FFF2-40B4-BE49-F238E27FC236}">
              <a16:creationId xmlns:a16="http://schemas.microsoft.com/office/drawing/2014/main" id="{2071D61A-F9EB-40C8-958C-E15DFAF28E46}"/>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a:extLst>
            <a:ext uri="{FF2B5EF4-FFF2-40B4-BE49-F238E27FC236}">
              <a16:creationId xmlns:a16="http://schemas.microsoft.com/office/drawing/2014/main" id="{CF834FF5-51D5-4D6C-95B9-74DDCB9CD686}"/>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CAB0A955-5454-4259-A8FC-683BFEAD1E9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a:extLst>
            <a:ext uri="{FF2B5EF4-FFF2-40B4-BE49-F238E27FC236}">
              <a16:creationId xmlns:a16="http://schemas.microsoft.com/office/drawing/2014/main" id="{EFAADCF1-0770-4CF4-A683-B0932CFF36FB}"/>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26" name="n_1mainValue【児童館】&#10;一人当たり面積">
          <a:extLst>
            <a:ext uri="{FF2B5EF4-FFF2-40B4-BE49-F238E27FC236}">
              <a16:creationId xmlns:a16="http://schemas.microsoft.com/office/drawing/2014/main" id="{1D436E63-5E8A-42C0-A829-C12E37EC4308}"/>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27" name="n_2mainValue【児童館】&#10;一人当たり面積">
          <a:extLst>
            <a:ext uri="{FF2B5EF4-FFF2-40B4-BE49-F238E27FC236}">
              <a16:creationId xmlns:a16="http://schemas.microsoft.com/office/drawing/2014/main" id="{5BD2B569-2012-4500-974A-1E7527E4BFCB}"/>
            </a:ext>
          </a:extLst>
        </xdr:cNvPr>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728" name="n_3mainValue【児童館】&#10;一人当たり面積">
          <a:extLst>
            <a:ext uri="{FF2B5EF4-FFF2-40B4-BE49-F238E27FC236}">
              <a16:creationId xmlns:a16="http://schemas.microsoft.com/office/drawing/2014/main" id="{DC04E73B-5E74-4AAE-8C41-00E44A52E3DD}"/>
            </a:ext>
          </a:extLst>
        </xdr:cNvPr>
        <xdr:cNvSpPr txBox="1"/>
      </xdr:nvSpPr>
      <xdr:spPr>
        <a:xfrm>
          <a:off x="19310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729" name="n_4mainValue【児童館】&#10;一人当たり面積">
          <a:extLst>
            <a:ext uri="{FF2B5EF4-FFF2-40B4-BE49-F238E27FC236}">
              <a16:creationId xmlns:a16="http://schemas.microsoft.com/office/drawing/2014/main" id="{AE7A180B-210B-4999-9BB3-4B9B79A87032}"/>
            </a:ext>
          </a:extLst>
        </xdr:cNvPr>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7EB86721-5992-4823-BAE3-C4BBDAD157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AFB449DE-918C-4866-99B0-E7C49A6869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67B6B41E-29A5-414D-93AC-DAD1EFFE2C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2FFEEC1C-6EC9-4C68-867B-634ADD5DCA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36E27B90-467E-4DA7-9832-53BB5F5A06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FDABF1DA-046B-4E85-96AE-7512405301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8EA4208-AA46-40BB-B4E4-B9A4D14D1B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E9BDD966-C7B4-4CDB-96D8-007CEC2180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894C04C1-2556-4F12-B552-5D8764FDC3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86C20D21-06B3-4DA4-833A-403C6B766D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4C74A9A-6DA6-450D-A8A5-42A17E702F9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13CB08CB-31D7-4684-807F-CC6B6309AE1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D13AF5AA-7AF7-4AF5-BEF6-9E4991B8EA1A}"/>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ED5CD310-87F0-47B1-9FF6-0F36F3C4C25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39DC02A7-3512-40D6-93E0-92851080DD1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2DB01017-A994-4A1D-A5AA-A48412EC98E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A1DAA700-2C06-4E1D-B6D3-DAEC1689894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71A046C8-3D79-458A-9BB7-E99ADD2EEED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1657B469-69A3-4EAA-89B3-97E35847543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F76B2B78-55B2-4E2D-AEF5-276AD31661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FB9C2017-7668-4832-82BE-4987C0DB6C9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EE256B22-ED72-4DF3-8CE5-4165D5EBC4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E54647EC-7A04-48AA-AD0C-BFE678E65C6D}"/>
            </a:ext>
          </a:extLst>
        </xdr:cNvPr>
        <xdr:cNvCxnSpPr/>
      </xdr:nvCxnSpPr>
      <xdr:spPr>
        <a:xfrm flipV="1">
          <a:off x="16318864" y="17090898"/>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4804B5F2-6AC3-4574-826E-D16E2C557A4B}"/>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58C80444-7B66-46D8-8535-061C1C51BDB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0A843C1B-8786-4E82-90D8-2D1CA539B240}"/>
            </a:ext>
          </a:extLst>
        </xdr:cNvPr>
        <xdr:cNvSpPr txBox="1"/>
      </xdr:nvSpPr>
      <xdr:spPr>
        <a:xfrm>
          <a:off x="16357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942BB8F5-C76A-4367-8A93-A01079242689}"/>
            </a:ext>
          </a:extLst>
        </xdr:cNvPr>
        <xdr:cNvCxnSpPr/>
      </xdr:nvCxnSpPr>
      <xdr:spPr>
        <a:xfrm>
          <a:off x="16230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757" name="【公民館】&#10;有形固定資産減価償却率平均値テキスト">
          <a:extLst>
            <a:ext uri="{FF2B5EF4-FFF2-40B4-BE49-F238E27FC236}">
              <a16:creationId xmlns:a16="http://schemas.microsoft.com/office/drawing/2014/main" id="{CFD55F79-8512-48A8-AE45-F0F13A9C7680}"/>
            </a:ext>
          </a:extLst>
        </xdr:cNvPr>
        <xdr:cNvSpPr txBox="1"/>
      </xdr:nvSpPr>
      <xdr:spPr>
        <a:xfrm>
          <a:off x="16357600" y="1766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E14A1C92-590D-488F-8508-A9935F1B82A6}"/>
            </a:ext>
          </a:extLst>
        </xdr:cNvPr>
        <xdr:cNvSpPr/>
      </xdr:nvSpPr>
      <xdr:spPr>
        <a:xfrm>
          <a:off x="16268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177F3E9D-B6FC-44CD-AD12-C3E5D5BDBC8A}"/>
            </a:ext>
          </a:extLst>
        </xdr:cNvPr>
        <xdr:cNvSpPr/>
      </xdr:nvSpPr>
      <xdr:spPr>
        <a:xfrm>
          <a:off x="15430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2FE50A73-DF4B-49C3-B89A-B5E2A52350CB}"/>
            </a:ext>
          </a:extLst>
        </xdr:cNvPr>
        <xdr:cNvSpPr/>
      </xdr:nvSpPr>
      <xdr:spPr>
        <a:xfrm>
          <a:off x="14541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69ED347C-004A-46C9-A884-D64C5E7C557D}"/>
            </a:ext>
          </a:extLst>
        </xdr:cNvPr>
        <xdr:cNvSpPr/>
      </xdr:nvSpPr>
      <xdr:spPr>
        <a:xfrm>
          <a:off x="13652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0132CD0F-00D5-4825-BBF0-4329C94A86BB}"/>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3449324-8D61-4EB7-A95D-FD29F5C394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0AF592B-AF07-4FBD-B676-54AE518FC7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90D2D6AF-3439-44D0-B823-A25487A2D2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5CE65C8-6B30-489E-A319-35B0319DFD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9E63C02-7398-447B-ACB6-2136452875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xdr:rowOff>
    </xdr:from>
    <xdr:to>
      <xdr:col>85</xdr:col>
      <xdr:colOff>177800</xdr:colOff>
      <xdr:row>101</xdr:row>
      <xdr:rowOff>106426</xdr:rowOff>
    </xdr:to>
    <xdr:sp macro="" textlink="">
      <xdr:nvSpPr>
        <xdr:cNvPr id="768" name="楕円 767">
          <a:extLst>
            <a:ext uri="{FF2B5EF4-FFF2-40B4-BE49-F238E27FC236}">
              <a16:creationId xmlns:a16="http://schemas.microsoft.com/office/drawing/2014/main" id="{5BBAF4A3-9AD7-4F99-8795-0587A91AA979}"/>
            </a:ext>
          </a:extLst>
        </xdr:cNvPr>
        <xdr:cNvSpPr/>
      </xdr:nvSpPr>
      <xdr:spPr>
        <a:xfrm>
          <a:off x="162687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27703</xdr:rowOff>
    </xdr:from>
    <xdr:ext cx="405111" cy="259045"/>
    <xdr:sp macro="" textlink="">
      <xdr:nvSpPr>
        <xdr:cNvPr id="769" name="【公民館】&#10;有形固定資産減価償却率該当値テキスト">
          <a:extLst>
            <a:ext uri="{FF2B5EF4-FFF2-40B4-BE49-F238E27FC236}">
              <a16:creationId xmlns:a16="http://schemas.microsoft.com/office/drawing/2014/main" id="{622DEBD2-8F13-4B06-8CD6-E20932091EA1}"/>
            </a:ext>
          </a:extLst>
        </xdr:cNvPr>
        <xdr:cNvSpPr txBox="1"/>
      </xdr:nvSpPr>
      <xdr:spPr>
        <a:xfrm>
          <a:off x="16357600" y="1717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70" name="楕円 769">
          <a:extLst>
            <a:ext uri="{FF2B5EF4-FFF2-40B4-BE49-F238E27FC236}">
              <a16:creationId xmlns:a16="http://schemas.microsoft.com/office/drawing/2014/main" id="{D6869F25-0019-4D45-9317-538EB9330D08}"/>
            </a:ext>
          </a:extLst>
        </xdr:cNvPr>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101</xdr:row>
      <xdr:rowOff>55626</xdr:rowOff>
    </xdr:to>
    <xdr:cxnSp macro="">
      <xdr:nvCxnSpPr>
        <xdr:cNvPr id="771" name="直線コネクタ 770">
          <a:extLst>
            <a:ext uri="{FF2B5EF4-FFF2-40B4-BE49-F238E27FC236}">
              <a16:creationId xmlns:a16="http://schemas.microsoft.com/office/drawing/2014/main" id="{739AA166-1E89-4BA9-9B89-49CD5073935C}"/>
            </a:ext>
          </a:extLst>
        </xdr:cNvPr>
        <xdr:cNvCxnSpPr/>
      </xdr:nvCxnSpPr>
      <xdr:spPr>
        <a:xfrm>
          <a:off x="15481300" y="17278350"/>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157987</xdr:rowOff>
    </xdr:from>
    <xdr:to>
      <xdr:col>76</xdr:col>
      <xdr:colOff>165100</xdr:colOff>
      <xdr:row>103</xdr:row>
      <xdr:rowOff>88137</xdr:rowOff>
    </xdr:to>
    <xdr:sp macro="" textlink="">
      <xdr:nvSpPr>
        <xdr:cNvPr id="772" name="楕円 771">
          <a:extLst>
            <a:ext uri="{FF2B5EF4-FFF2-40B4-BE49-F238E27FC236}">
              <a16:creationId xmlns:a16="http://schemas.microsoft.com/office/drawing/2014/main" id="{CF4539B7-D09E-4634-B03D-C51EDBCED29A}"/>
            </a:ext>
          </a:extLst>
        </xdr:cNvPr>
        <xdr:cNvSpPr/>
      </xdr:nvSpPr>
      <xdr:spPr>
        <a:xfrm>
          <a:off x="14541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103</xdr:row>
      <xdr:rowOff>37337</xdr:rowOff>
    </xdr:to>
    <xdr:cxnSp macro="">
      <xdr:nvCxnSpPr>
        <xdr:cNvPr id="773" name="直線コネクタ 772">
          <a:extLst>
            <a:ext uri="{FF2B5EF4-FFF2-40B4-BE49-F238E27FC236}">
              <a16:creationId xmlns:a16="http://schemas.microsoft.com/office/drawing/2014/main" id="{CA1C8017-40CC-4E36-A7AC-B90D23ADBE2C}"/>
            </a:ext>
          </a:extLst>
        </xdr:cNvPr>
        <xdr:cNvCxnSpPr/>
      </xdr:nvCxnSpPr>
      <xdr:spPr>
        <a:xfrm flipV="1">
          <a:off x="14592300" y="17278350"/>
          <a:ext cx="889000" cy="4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91694</xdr:rowOff>
    </xdr:from>
    <xdr:to>
      <xdr:col>72</xdr:col>
      <xdr:colOff>38100</xdr:colOff>
      <xdr:row>103</xdr:row>
      <xdr:rowOff>21844</xdr:rowOff>
    </xdr:to>
    <xdr:sp macro="" textlink="">
      <xdr:nvSpPr>
        <xdr:cNvPr id="774" name="楕円 773">
          <a:extLst>
            <a:ext uri="{FF2B5EF4-FFF2-40B4-BE49-F238E27FC236}">
              <a16:creationId xmlns:a16="http://schemas.microsoft.com/office/drawing/2014/main" id="{AB94AB78-7EC2-4A33-9B97-1592012D2E41}"/>
            </a:ext>
          </a:extLst>
        </xdr:cNvPr>
        <xdr:cNvSpPr/>
      </xdr:nvSpPr>
      <xdr:spPr>
        <a:xfrm>
          <a:off x="13652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142494</xdr:rowOff>
    </xdr:from>
    <xdr:to>
      <xdr:col>76</xdr:col>
      <xdr:colOff>114300</xdr:colOff>
      <xdr:row>103</xdr:row>
      <xdr:rowOff>37337</xdr:rowOff>
    </xdr:to>
    <xdr:cxnSp macro="">
      <xdr:nvCxnSpPr>
        <xdr:cNvPr id="775" name="直線コネクタ 774">
          <a:extLst>
            <a:ext uri="{FF2B5EF4-FFF2-40B4-BE49-F238E27FC236}">
              <a16:creationId xmlns:a16="http://schemas.microsoft.com/office/drawing/2014/main" id="{41B60EC6-FC00-40E1-B54B-38D1C5533C70}"/>
            </a:ext>
          </a:extLst>
        </xdr:cNvPr>
        <xdr:cNvCxnSpPr/>
      </xdr:nvCxnSpPr>
      <xdr:spPr>
        <a:xfrm>
          <a:off x="13703300" y="17630394"/>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7113</xdr:rowOff>
    </xdr:from>
    <xdr:to>
      <xdr:col>67</xdr:col>
      <xdr:colOff>101600</xdr:colOff>
      <xdr:row>102</xdr:row>
      <xdr:rowOff>108713</xdr:rowOff>
    </xdr:to>
    <xdr:sp macro="" textlink="">
      <xdr:nvSpPr>
        <xdr:cNvPr id="776" name="楕円 775">
          <a:extLst>
            <a:ext uri="{FF2B5EF4-FFF2-40B4-BE49-F238E27FC236}">
              <a16:creationId xmlns:a16="http://schemas.microsoft.com/office/drawing/2014/main" id="{87BC5C25-4534-4BE8-B520-3D58FD733785}"/>
            </a:ext>
          </a:extLst>
        </xdr:cNvPr>
        <xdr:cNvSpPr/>
      </xdr:nvSpPr>
      <xdr:spPr>
        <a:xfrm>
          <a:off x="12763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57913</xdr:rowOff>
    </xdr:from>
    <xdr:to>
      <xdr:col>71</xdr:col>
      <xdr:colOff>177800</xdr:colOff>
      <xdr:row>102</xdr:row>
      <xdr:rowOff>142494</xdr:rowOff>
    </xdr:to>
    <xdr:cxnSp macro="">
      <xdr:nvCxnSpPr>
        <xdr:cNvPr id="777" name="直線コネクタ 776">
          <a:extLst>
            <a:ext uri="{FF2B5EF4-FFF2-40B4-BE49-F238E27FC236}">
              <a16:creationId xmlns:a16="http://schemas.microsoft.com/office/drawing/2014/main" id="{903DA1F0-137A-400C-A3CD-2750EDB5DBAF}"/>
            </a:ext>
          </a:extLst>
        </xdr:cNvPr>
        <xdr:cNvCxnSpPr/>
      </xdr:nvCxnSpPr>
      <xdr:spPr>
        <a:xfrm>
          <a:off x="12814300" y="1754581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778" name="n_1aveValue【公民館】&#10;有形固定資産減価償却率">
          <a:extLst>
            <a:ext uri="{FF2B5EF4-FFF2-40B4-BE49-F238E27FC236}">
              <a16:creationId xmlns:a16="http://schemas.microsoft.com/office/drawing/2014/main" id="{D466F0AD-2FCE-4283-8E22-EFE741D70DE6}"/>
            </a:ext>
          </a:extLst>
        </xdr:cNvPr>
        <xdr:cNvSpPr txBox="1"/>
      </xdr:nvSpPr>
      <xdr:spPr>
        <a:xfrm>
          <a:off x="152660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A6AD4E4F-00A6-49D4-8BB1-5223607AE51F}"/>
            </a:ext>
          </a:extLst>
        </xdr:cNvPr>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780" name="n_3aveValue【公民館】&#10;有形固定資産減価償却率">
          <a:extLst>
            <a:ext uri="{FF2B5EF4-FFF2-40B4-BE49-F238E27FC236}">
              <a16:creationId xmlns:a16="http://schemas.microsoft.com/office/drawing/2014/main" id="{0050E2BC-31BD-433A-9227-D232452DAD83}"/>
            </a:ext>
          </a:extLst>
        </xdr:cNvPr>
        <xdr:cNvSpPr txBox="1"/>
      </xdr:nvSpPr>
      <xdr:spPr>
        <a:xfrm>
          <a:off x="13500744" y="177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781" name="n_4aveValue【公民館】&#10;有形固定資産減価償却率">
          <a:extLst>
            <a:ext uri="{FF2B5EF4-FFF2-40B4-BE49-F238E27FC236}">
              <a16:creationId xmlns:a16="http://schemas.microsoft.com/office/drawing/2014/main" id="{871046F7-22DA-47B8-A2CB-584279601940}"/>
            </a:ext>
          </a:extLst>
        </xdr:cNvPr>
        <xdr:cNvSpPr txBox="1"/>
      </xdr:nvSpPr>
      <xdr:spPr>
        <a:xfrm>
          <a:off x="12611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782" name="n_1mainValue【公民館】&#10;有形固定資産減価償却率">
          <a:extLst>
            <a:ext uri="{FF2B5EF4-FFF2-40B4-BE49-F238E27FC236}">
              <a16:creationId xmlns:a16="http://schemas.microsoft.com/office/drawing/2014/main" id="{1C06071E-1A17-4BAE-B070-EFF916014666}"/>
            </a:ext>
          </a:extLst>
        </xdr:cNvPr>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79264</xdr:rowOff>
    </xdr:from>
    <xdr:ext cx="405111" cy="259045"/>
    <xdr:sp macro="" textlink="">
      <xdr:nvSpPr>
        <xdr:cNvPr id="783" name="n_2mainValue【公民館】&#10;有形固定資産減価償却率">
          <a:extLst>
            <a:ext uri="{FF2B5EF4-FFF2-40B4-BE49-F238E27FC236}">
              <a16:creationId xmlns:a16="http://schemas.microsoft.com/office/drawing/2014/main" id="{2FFB5BF5-E097-448F-B086-E72C0A96A7BD}"/>
            </a:ext>
          </a:extLst>
        </xdr:cNvPr>
        <xdr:cNvSpPr txBox="1"/>
      </xdr:nvSpPr>
      <xdr:spPr>
        <a:xfrm>
          <a:off x="14389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38371</xdr:rowOff>
    </xdr:from>
    <xdr:ext cx="405111" cy="259045"/>
    <xdr:sp macro="" textlink="">
      <xdr:nvSpPr>
        <xdr:cNvPr id="784" name="n_3mainValue【公民館】&#10;有形固定資産減価償却率">
          <a:extLst>
            <a:ext uri="{FF2B5EF4-FFF2-40B4-BE49-F238E27FC236}">
              <a16:creationId xmlns:a16="http://schemas.microsoft.com/office/drawing/2014/main" id="{4F8A789B-1C8C-46FC-8FD9-D711F165AC62}"/>
            </a:ext>
          </a:extLst>
        </xdr:cNvPr>
        <xdr:cNvSpPr txBox="1"/>
      </xdr:nvSpPr>
      <xdr:spPr>
        <a:xfrm>
          <a:off x="13500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785" name="n_4mainValue【公民館】&#10;有形固定資産減価償却率">
          <a:extLst>
            <a:ext uri="{FF2B5EF4-FFF2-40B4-BE49-F238E27FC236}">
              <a16:creationId xmlns:a16="http://schemas.microsoft.com/office/drawing/2014/main" id="{3E59FF81-E315-4F90-AD22-61A79AC0B12F}"/>
            </a:ext>
          </a:extLst>
        </xdr:cNvPr>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C79E45A7-FE6E-4653-9253-252DAEF6F7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411EBBA9-1A3C-4B22-B5C9-505B6E9A99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D7A3606A-4682-4FA1-AEA1-E3B8F58CFF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FCA9C465-8FCC-4020-AD38-8224A8AEE0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58BF61F4-26F4-4E00-9AE2-BADF58B4FA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79D9D438-8ECC-44DB-A006-A62A7D037F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1E64149A-1777-4E19-923C-0EA9CEB2CF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49F4A0D1-6002-4924-A48B-6497CED9BA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87B4276C-895F-4033-8D68-CE1D316F7F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D8114DAC-746E-4A7B-AC33-64FC7DB23D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E6CD99AC-2964-432C-9971-DC633AF033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5346D3AA-7E73-4C4A-8166-7AA6A831EC4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34648142-A0C8-4523-8C80-92499AD65A9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BF28D6EF-2945-4B9A-95E2-AAD597FC66E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60813EA5-EF05-495C-97CF-2A22C9C0594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9CD6AB55-4AA4-4F51-ABB1-F3643AF9571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C5F14B4C-0255-4322-A90F-8D65B06DDC3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5DEFC090-E907-4E49-8312-700D21247A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5080E256-1081-4F47-B36B-79F19CF57E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B55CCC33-8E96-490F-B81D-D596659D6D3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A0FB0C20-4F7F-4B81-B585-C50741CF4AD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0952123C-6516-4EC4-8890-A5762BAAB20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7D36E73C-CC68-44EA-8C87-1A0781B340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C33F7750-3E7D-47BC-8063-04183EAB39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2CBB470B-DCDD-4E04-869E-6844467BDC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D7F8F722-11B2-46FE-A23C-CA4FDAC294DB}"/>
            </a:ext>
          </a:extLst>
        </xdr:cNvPr>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66490BDA-3C27-4DEF-8060-4AEE717B4509}"/>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0E415168-35C8-4736-B266-73E3A2911CDF}"/>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01A6D78B-F4C8-4939-8762-3B66A90BA132}"/>
            </a:ext>
          </a:extLst>
        </xdr:cNvPr>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8B8FE85D-0711-4DA2-9DC4-5B1229E1A07A}"/>
            </a:ext>
          </a:extLst>
        </xdr:cNvPr>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54F09D87-2629-48B4-AEB1-6C649B57E57E}"/>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23DD9BDF-DDE8-432A-8356-30D461D2AC16}"/>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182E4102-A575-4904-8604-1637B7F011CD}"/>
            </a:ext>
          </a:extLst>
        </xdr:cNvPr>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AF0CBDBD-A42F-448E-B926-EB8B8E9E0D69}"/>
            </a:ext>
          </a:extLst>
        </xdr:cNvPr>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88C5F181-C572-4C4A-A95E-E82F8689E20F}"/>
            </a:ext>
          </a:extLst>
        </xdr:cNvPr>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AE1BDB33-6DEF-42F0-93A1-C89C084960F6}"/>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62B606C-C0A7-4BC9-B2AE-10F3A52FB5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714F84C-5335-4EDB-8516-20AB48973A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8220CBD-F1B0-4DE9-99AB-32936D3220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F2F43BF-2763-481F-9747-7FB6CEF1FE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B2BDB19-922E-4661-B798-ECDB2D15CC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827" name="楕円 826">
          <a:extLst>
            <a:ext uri="{FF2B5EF4-FFF2-40B4-BE49-F238E27FC236}">
              <a16:creationId xmlns:a16="http://schemas.microsoft.com/office/drawing/2014/main" id="{1BC0A843-ED6F-4B43-B961-D7233D3EED43}"/>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828" name="【公民館】&#10;一人当たり面積該当値テキスト">
          <a:extLst>
            <a:ext uri="{FF2B5EF4-FFF2-40B4-BE49-F238E27FC236}">
              <a16:creationId xmlns:a16="http://schemas.microsoft.com/office/drawing/2014/main" id="{7792C7D1-1BAF-4B0C-A3A3-77656173EC98}"/>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829" name="楕円 828">
          <a:extLst>
            <a:ext uri="{FF2B5EF4-FFF2-40B4-BE49-F238E27FC236}">
              <a16:creationId xmlns:a16="http://schemas.microsoft.com/office/drawing/2014/main" id="{BC3B7B31-646F-419C-825C-39FDB94ABBF8}"/>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830" name="直線コネクタ 829">
          <a:extLst>
            <a:ext uri="{FF2B5EF4-FFF2-40B4-BE49-F238E27FC236}">
              <a16:creationId xmlns:a16="http://schemas.microsoft.com/office/drawing/2014/main" id="{D81A85D5-4E00-4121-AD40-AADA807E7F6E}"/>
            </a:ext>
          </a:extLst>
        </xdr:cNvPr>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831" name="楕円 830">
          <a:extLst>
            <a:ext uri="{FF2B5EF4-FFF2-40B4-BE49-F238E27FC236}">
              <a16:creationId xmlns:a16="http://schemas.microsoft.com/office/drawing/2014/main" id="{8BF054A0-A8C5-4C08-95B7-EA86E6C26846}"/>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832" name="直線コネクタ 831">
          <a:extLst>
            <a:ext uri="{FF2B5EF4-FFF2-40B4-BE49-F238E27FC236}">
              <a16:creationId xmlns:a16="http://schemas.microsoft.com/office/drawing/2014/main" id="{BA7DE46C-F0F7-45E9-B907-2BB47ADA5FA3}"/>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33" name="楕円 832">
          <a:extLst>
            <a:ext uri="{FF2B5EF4-FFF2-40B4-BE49-F238E27FC236}">
              <a16:creationId xmlns:a16="http://schemas.microsoft.com/office/drawing/2014/main" id="{D20B1BF1-5521-438F-8FA8-B469DB68885F}"/>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834" name="直線コネクタ 833">
          <a:extLst>
            <a:ext uri="{FF2B5EF4-FFF2-40B4-BE49-F238E27FC236}">
              <a16:creationId xmlns:a16="http://schemas.microsoft.com/office/drawing/2014/main" id="{768DEABE-FE37-42EE-9826-51CFAC4601F5}"/>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5" name="楕円 834">
          <a:extLst>
            <a:ext uri="{FF2B5EF4-FFF2-40B4-BE49-F238E27FC236}">
              <a16:creationId xmlns:a16="http://schemas.microsoft.com/office/drawing/2014/main" id="{5820E491-8EA8-42D8-BC70-38FC020385D4}"/>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836" name="直線コネクタ 835">
          <a:extLst>
            <a:ext uri="{FF2B5EF4-FFF2-40B4-BE49-F238E27FC236}">
              <a16:creationId xmlns:a16="http://schemas.microsoft.com/office/drawing/2014/main" id="{5847FC55-1919-458D-B0F3-135A12F89EB0}"/>
            </a:ext>
          </a:extLst>
        </xdr:cNvPr>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8F1D660B-704A-40D1-9A5B-5F38342835EA}"/>
            </a:ext>
          </a:extLst>
        </xdr:cNvPr>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A6B5F4D2-429B-4086-A92D-359B0F3CF7DA}"/>
            </a:ext>
          </a:extLst>
        </xdr:cNvPr>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38C5BC29-CCD2-41D3-AE83-1CB7ECA47FBC}"/>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0" name="n_4aveValue【公民館】&#10;一人当たり面積">
          <a:extLst>
            <a:ext uri="{FF2B5EF4-FFF2-40B4-BE49-F238E27FC236}">
              <a16:creationId xmlns:a16="http://schemas.microsoft.com/office/drawing/2014/main" id="{1B10AE15-7B06-44C2-81DA-E7DE4CA5974A}"/>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41" name="n_1mainValue【公民館】&#10;一人当たり面積">
          <a:extLst>
            <a:ext uri="{FF2B5EF4-FFF2-40B4-BE49-F238E27FC236}">
              <a16:creationId xmlns:a16="http://schemas.microsoft.com/office/drawing/2014/main" id="{5CDE692F-AC02-48FB-B2E0-09630CCADB97}"/>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42" name="n_2mainValue【公民館】&#10;一人当たり面積">
          <a:extLst>
            <a:ext uri="{FF2B5EF4-FFF2-40B4-BE49-F238E27FC236}">
              <a16:creationId xmlns:a16="http://schemas.microsoft.com/office/drawing/2014/main" id="{33CC1D51-97B4-4035-962E-3C664DF26178}"/>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43" name="n_3mainValue【公民館】&#10;一人当たり面積">
          <a:extLst>
            <a:ext uri="{FF2B5EF4-FFF2-40B4-BE49-F238E27FC236}">
              <a16:creationId xmlns:a16="http://schemas.microsoft.com/office/drawing/2014/main" id="{A4105AA6-5057-41B7-AD27-8CE75E26F7FC}"/>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44" name="n_4mainValue【公民館】&#10;一人当たり面積">
          <a:extLst>
            <a:ext uri="{FF2B5EF4-FFF2-40B4-BE49-F238E27FC236}">
              <a16:creationId xmlns:a16="http://schemas.microsoft.com/office/drawing/2014/main" id="{1AC81014-F83D-452B-9D11-8DDE39E1949F}"/>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4F3C52ED-9564-40C8-A138-6C38890D17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398302A3-3F2E-4989-8600-D3A673A1B2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8270BAB-7163-417E-A482-0E31E508A0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類似団体と比較して有形固定資産減価償却率が特に高くなっている施設に公営住宅がある。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耐用年数が超過し、老朽化が進行している公営住宅については、安全性を考慮し、使用者の移転を促しており、使用者の移転後は速やかに解体工事を実施している。</a:t>
          </a:r>
          <a:endParaRPr lang="ja-JP" altLang="ja-JP" sz="1400">
            <a:effectLst/>
          </a:endParaRPr>
        </a:p>
        <a:p>
          <a:pPr eaLnBrk="1" fontAlgn="auto" latinLnBrk="0" hangingPunct="1"/>
          <a:r>
            <a:rPr kumimoji="1" lang="ja-JP" altLang="en-US" sz="1100" b="0" i="0" baseline="0">
              <a:solidFill>
                <a:srgbClr val="0070C0"/>
              </a:solidFill>
              <a:effectLst/>
              <a:latin typeface="+mn-lt"/>
              <a:ea typeface="+mn-ea"/>
              <a:cs typeface="+mn-cs"/>
            </a:rPr>
            <a:t>　</a:t>
          </a:r>
          <a:r>
            <a:rPr kumimoji="1" lang="ja-JP" altLang="ja-JP" sz="1100" b="0" i="0" baseline="0">
              <a:solidFill>
                <a:schemeClr val="tx1"/>
              </a:solidFill>
              <a:effectLst/>
              <a:latin typeface="+mn-lt"/>
              <a:ea typeface="+mn-ea"/>
              <a:cs typeface="+mn-cs"/>
            </a:rPr>
            <a:t>公民館に関しては、田無公民館の耐震補強工事の実施により、</a:t>
          </a:r>
          <a:r>
            <a:rPr kumimoji="1" lang="ja-JP" altLang="en-US" sz="1100" b="0" i="0" baseline="0">
              <a:solidFill>
                <a:schemeClr val="tx1"/>
              </a:solidFill>
              <a:effectLst/>
              <a:latin typeface="+mn-lt"/>
              <a:ea typeface="+mn-ea"/>
              <a:cs typeface="+mn-cs"/>
            </a:rPr>
            <a:t>令和３年度に</a:t>
          </a:r>
          <a:r>
            <a:rPr kumimoji="1" lang="ja-JP" altLang="ja-JP" sz="1100" b="0" i="0" baseline="0">
              <a:solidFill>
                <a:schemeClr val="tx1"/>
              </a:solidFill>
              <a:effectLst/>
              <a:latin typeface="+mn-lt"/>
              <a:ea typeface="+mn-ea"/>
              <a:cs typeface="+mn-cs"/>
            </a:rPr>
            <a:t>有形固定資産減価償却率が減少した。</a:t>
          </a:r>
          <a:endParaRPr lang="ja-JP" altLang="ja-JP" sz="1400">
            <a:solidFill>
              <a:schemeClr val="tx1"/>
            </a:solidFill>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その他の施設は、類似団体と比較して有形固定資産減価償却率が低い傾向にあるが、将来、施設の更新費用等が同時期に発生しないよう適切な維持管理が必要となる。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11BEC4-64A7-4209-85E9-F2B061BA01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5751B9-73B7-410A-9859-14E8633B9A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5C2C4E-2B68-402A-A1DE-6034E0AC7D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4D3869-DBEC-489D-94A2-CC62329F88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51A9D7-7470-4E33-AD61-C6D2375F3C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6140CF-67E7-4137-A7E9-778017927C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540122-7592-479C-862D-2D2881EC3F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6B1076-0D0B-449B-8A3E-46AEB89184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4A6333-9B9E-45D5-B251-D305272E46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DE146C-4FF1-4F81-840A-073712F76D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205,876
200,895
15.75
87,049,826
83,529,956
3,115,824
41,022,644
49,504,903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EFC305-1472-4F1D-B340-BBC645050D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819D41-27BA-4A72-884E-1ABCA815BD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E0832C-DE11-49BA-AC21-2F9B050F62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CB391E-B39E-487A-8D5E-43615E20DD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662B67-0E21-4095-AA51-B316150EB0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1C7FB6-6DC6-470F-A9D7-85A353B0F1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39FF3B-DE24-4632-B524-1B1559DD13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A772BF-5DCB-46D0-9047-96F78EC569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3CA0A9-FCE8-4C66-9992-33FC5AC82E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1E810D-305F-49E8-B5AC-74FEB745B2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238A86-1712-4869-BB28-20F0A49B02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4C0404-F768-48C2-AFCA-4F08948E4E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E28E73-5EF4-43BB-A803-8859660E9B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81652A-2BF8-4130-AFCD-D85389690B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1D56CD-4046-4A78-A6A2-957F6B1627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E7AA76-A3EA-4E5D-88D2-687B5348B7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6F0A80-A3D6-45BE-8E01-D9B30E997F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425140-AF19-4043-AADC-F3D936667F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95EE16-D83A-400D-95B4-92D60349B0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BB2661-F41C-400D-A11E-D4C350E66F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391CCD-9800-4575-B564-76FF11A3E6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312C05-5EC8-4A80-B110-5B3C83B513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0765B0-76CA-4EB3-B10F-D5C46201B8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3F4C5D-5B6B-4435-B162-6666F97DE2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37B62F-2303-407C-A76D-49A1309D22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C0C072-FD5C-4F6C-8088-2CD65E1D46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5A08E2-799B-47E9-9B6B-47ABC2F143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FE6874-F7D8-4437-A0E3-6614ECDCB8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233167-3EBD-4801-8E63-EBFB075A4D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1A6D0D-257B-40E3-A670-1E9151ED6C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B07C39-9649-46C9-97FF-3AA40F39DE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CAF1DC-3428-4416-91B2-3AF9BB7550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7F50D2-9CB0-45BA-B20A-6B8BFFCC2F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67F96C6-8E8A-498C-B9EC-B68F4555C6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086DCC5-8894-4752-A1DC-0BED4329E9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FD71CFF-1B34-4847-A341-B8A58104CBB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8BAF08D-BFCF-4906-8B2F-8F1E1F859DB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111628-F58F-408F-8AEE-23B03E72B3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AD98E9C-BF41-4238-B846-1D6A0EF5E68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289EA59-B699-4B0B-BF71-C7051DBBE4B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3F0D84B-73D7-4D41-AC19-8D9769F3117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F36C0D-AF1C-4B1B-986C-C56A42090DA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7E72FB-3AB6-4C50-85BA-97EA67AD68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6A4FAFD-FD8B-467B-8129-D59D05AAF49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5769588-E796-4F31-BFEA-1D4D607245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C045B686-0B4E-4F19-B68A-08ABC56C5739}"/>
            </a:ext>
          </a:extLst>
        </xdr:cNvPr>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67AE1BC9-EEF6-4C47-B8FF-0FEFDC95E8D8}"/>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FC11C1C0-29B4-4844-86B1-5570DDBC902C}"/>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CDCBC954-2CE8-4972-A86F-AD76601628FB}"/>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DCBF465E-65E2-44E4-BC93-24824AF84043}"/>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0D13E84B-845F-432E-9274-6F8C0A712F3A}"/>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FD4839E8-CC19-4390-93AB-D6033C786891}"/>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84991B29-3B20-4BD3-AC4E-41069EB68EA8}"/>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C4C2B13-F9EE-48C6-99BD-7C2439CFD4CD}"/>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5CC15107-9E88-46E2-8B6D-03FFCE0FFE29}"/>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2829C9EA-5244-47E2-8512-BA6516783B55}"/>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1197AD6-B811-41B9-9820-1B127AF6A0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162939-7BA0-413F-9443-FBF1AF12C7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135415-415C-46AF-9563-9E0FD37D9E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0ED98A-4C62-416C-AD11-C3EDAE3EC8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EE7CCD-D71D-4247-BB1C-27F173E11A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a:extLst>
            <a:ext uri="{FF2B5EF4-FFF2-40B4-BE49-F238E27FC236}">
              <a16:creationId xmlns:a16="http://schemas.microsoft.com/office/drawing/2014/main" id="{C5FD64B2-4D40-4247-9830-E84571ED1178}"/>
            </a:ext>
          </a:extLst>
        </xdr:cNvPr>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図書館】&#10;有形固定資産減価償却率該当値テキスト">
          <a:extLst>
            <a:ext uri="{FF2B5EF4-FFF2-40B4-BE49-F238E27FC236}">
              <a16:creationId xmlns:a16="http://schemas.microsoft.com/office/drawing/2014/main" id="{2278D863-50E0-45C2-A886-FE5776802330}"/>
            </a:ext>
          </a:extLst>
        </xdr:cNvPr>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a:extLst>
            <a:ext uri="{FF2B5EF4-FFF2-40B4-BE49-F238E27FC236}">
              <a16:creationId xmlns:a16="http://schemas.microsoft.com/office/drawing/2014/main" id="{F29CC06D-FF4E-4027-9FF7-D3B017B91BDB}"/>
            </a:ext>
          </a:extLst>
        </xdr:cNvPr>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55245</xdr:rowOff>
    </xdr:to>
    <xdr:cxnSp macro="">
      <xdr:nvCxnSpPr>
        <xdr:cNvPr id="76" name="直線コネクタ 75">
          <a:extLst>
            <a:ext uri="{FF2B5EF4-FFF2-40B4-BE49-F238E27FC236}">
              <a16:creationId xmlns:a16="http://schemas.microsoft.com/office/drawing/2014/main" id="{BFAC540D-71BF-4AE0-ABE9-64AFE38CF185}"/>
            </a:ext>
          </a:extLst>
        </xdr:cNvPr>
        <xdr:cNvCxnSpPr/>
      </xdr:nvCxnSpPr>
      <xdr:spPr>
        <a:xfrm>
          <a:off x="3797300" y="61722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a:extLst>
            <a:ext uri="{FF2B5EF4-FFF2-40B4-BE49-F238E27FC236}">
              <a16:creationId xmlns:a16="http://schemas.microsoft.com/office/drawing/2014/main" id="{FCA1BBFF-5047-4BD5-819F-9BB7F63ADD59}"/>
            </a:ext>
          </a:extLst>
        </xdr:cNvPr>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EB31CB75-EDBC-47D3-8799-195ACCFC1992}"/>
            </a:ext>
          </a:extLst>
        </xdr:cNvPr>
        <xdr:cNvCxnSpPr/>
      </xdr:nvCxnSpPr>
      <xdr:spPr>
        <a:xfrm flipV="1">
          <a:off x="2908300" y="61722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63568CDC-8E49-4D9A-AEB2-EEE7C53E031E}"/>
            </a:ext>
          </a:extLst>
        </xdr:cNvPr>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11430</xdr:rowOff>
    </xdr:to>
    <xdr:cxnSp macro="">
      <xdr:nvCxnSpPr>
        <xdr:cNvPr id="80" name="直線コネクタ 79">
          <a:extLst>
            <a:ext uri="{FF2B5EF4-FFF2-40B4-BE49-F238E27FC236}">
              <a16:creationId xmlns:a16="http://schemas.microsoft.com/office/drawing/2014/main" id="{C262CF64-9315-44F7-BADD-9B48139D8F7D}"/>
            </a:ext>
          </a:extLst>
        </xdr:cNvPr>
        <xdr:cNvCxnSpPr/>
      </xdr:nvCxnSpPr>
      <xdr:spPr>
        <a:xfrm>
          <a:off x="2019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D50237BE-23D8-44A7-9A0E-1EEC79C416DC}"/>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139065</xdr:rowOff>
    </xdr:to>
    <xdr:cxnSp macro="">
      <xdr:nvCxnSpPr>
        <xdr:cNvPr id="82" name="直線コネクタ 81">
          <a:extLst>
            <a:ext uri="{FF2B5EF4-FFF2-40B4-BE49-F238E27FC236}">
              <a16:creationId xmlns:a16="http://schemas.microsoft.com/office/drawing/2014/main" id="{5C867B00-B1E8-4FB0-9DA2-809CBF6535DE}"/>
            </a:ext>
          </a:extLst>
        </xdr:cNvPr>
        <xdr:cNvCxnSpPr/>
      </xdr:nvCxnSpPr>
      <xdr:spPr>
        <a:xfrm>
          <a:off x="1130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4523E0F8-DCA2-41D5-821C-BFB6DE47FEDE}"/>
            </a:ext>
          </a:extLst>
        </xdr:cNvPr>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361BE13F-35F2-497D-AA97-2C6751D3E40E}"/>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FA7D8FD5-80A6-46C3-8F68-61914F1CB85D}"/>
            </a:ext>
          </a:extLst>
        </xdr:cNvPr>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0A7709DD-EA40-4D80-BD0C-A30833842BD6}"/>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7" name="n_1mainValue【図書館】&#10;有形固定資産減価償却率">
          <a:extLst>
            <a:ext uri="{FF2B5EF4-FFF2-40B4-BE49-F238E27FC236}">
              <a16:creationId xmlns:a16="http://schemas.microsoft.com/office/drawing/2014/main" id="{A0DDA61B-DF1B-473F-AE75-15614AB78EC8}"/>
            </a:ext>
          </a:extLst>
        </xdr:cNvPr>
        <xdr:cNvSpPr txBox="1"/>
      </xdr:nvSpPr>
      <xdr:spPr>
        <a:xfrm>
          <a:off x="3582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8" name="n_2mainValue【図書館】&#10;有形固定資産減価償却率">
          <a:extLst>
            <a:ext uri="{FF2B5EF4-FFF2-40B4-BE49-F238E27FC236}">
              <a16:creationId xmlns:a16="http://schemas.microsoft.com/office/drawing/2014/main" id="{C910978D-981F-432A-83A1-CD5ABFA77E55}"/>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図書館】&#10;有形固定資産減価償却率">
          <a:extLst>
            <a:ext uri="{FF2B5EF4-FFF2-40B4-BE49-F238E27FC236}">
              <a16:creationId xmlns:a16="http://schemas.microsoft.com/office/drawing/2014/main" id="{8D0C8E75-264D-41E1-B741-7D5750F2283F}"/>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90" name="n_4mainValue【図書館】&#10;有形固定資産減価償却率">
          <a:extLst>
            <a:ext uri="{FF2B5EF4-FFF2-40B4-BE49-F238E27FC236}">
              <a16:creationId xmlns:a16="http://schemas.microsoft.com/office/drawing/2014/main" id="{66CC2C0D-5EA2-4B0F-BF30-7759C1ECC8D5}"/>
            </a:ext>
          </a:extLst>
        </xdr:cNvPr>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B4FE46D-564F-436D-8CCF-BF560957B4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9289540-8229-4342-A58E-88FEE09C4D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B7A70CE-21C3-40FB-BFD5-C2901604E4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63B937E-4A78-4383-BC79-35081F394A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9214A6F-6B37-4BE0-BC67-AAC2F35965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188CE3C-6417-4970-A448-E363A8D731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7743003-A9FA-4650-ABE6-74745D03FD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A4CDD4-1624-4254-899C-7912858D32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60F43DA-F1AA-4C60-81DE-B15195F0406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FC6F7D-1B29-4309-9E69-BFCE20D594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5062A6D-B680-4E4D-B398-7C2B94E10B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99C49A7-C073-4938-A14E-B9F7A471FF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FCC5AE5-E190-4FFC-9AA8-E37FD96685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9F4E0B1-CC18-4CF3-9E09-F7B304889A6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420B720-FE9D-4966-934E-215AB79B29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43106EB2-A633-4FC7-AD69-0615D142F5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B4E885A-A324-4E1D-AA42-F45F5E65F9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16D5195-CE4C-4A6B-84F2-156A5418A91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D560E44-2BFD-468F-B2AA-C4C5631071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B5A5667D-A29C-4D67-B9FE-CB5CF71B854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B2C0E08-A03D-4BAF-87BF-AF6D01AD72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CFD0254-2AD5-44D1-83A8-0C63207F60F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F794256-9AE1-4311-B300-D6BEA01E21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219114A6-C348-4B54-A51D-F0BD0C3ED493}"/>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FC50AC2B-3EB3-458D-BB92-04FC3D26217F}"/>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A4BDDF8E-2174-46B3-907C-2C8B5A8F5F1D}"/>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84B2EC40-95DF-4533-81F8-8FCE42DB92E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EB778E07-DB77-42FA-90FF-6E875FF83534}"/>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C0B62119-F89A-44B4-BDB7-7F55A28D6435}"/>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6E9072A8-D1F6-4F85-B364-6396B747BC97}"/>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22D2EC6E-4B50-4795-A432-837AF6BD42FF}"/>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42C035C5-1EA9-40CA-9AD1-C2E34BFA09DF}"/>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66D922EC-D0F2-4B82-98D5-A7B1020D8C18}"/>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3A2686E5-4744-4289-A086-C8E6F9C153C3}"/>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D9C2AB-2742-483D-B73F-9DD9575210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74C631-AC2A-4813-BF2F-D8399C49D9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B6C580-FD26-45AB-8A7A-2E78E45ACA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F931B9-F06D-4BC9-8BF4-6154943B7A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D249EC-B290-47A5-92DF-EC1B121A48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a:extLst>
            <a:ext uri="{FF2B5EF4-FFF2-40B4-BE49-F238E27FC236}">
              <a16:creationId xmlns:a16="http://schemas.microsoft.com/office/drawing/2014/main" id="{44463D73-F326-4BAA-A2A3-C8A01CC81E29}"/>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a:extLst>
            <a:ext uri="{FF2B5EF4-FFF2-40B4-BE49-F238E27FC236}">
              <a16:creationId xmlns:a16="http://schemas.microsoft.com/office/drawing/2014/main" id="{4DED4253-085A-43DB-9A2F-162D24EAB929}"/>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a:extLst>
            <a:ext uri="{FF2B5EF4-FFF2-40B4-BE49-F238E27FC236}">
              <a16:creationId xmlns:a16="http://schemas.microsoft.com/office/drawing/2014/main" id="{8711AB98-6FD2-47E9-AACF-71030E4A7FD1}"/>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a:extLst>
            <a:ext uri="{FF2B5EF4-FFF2-40B4-BE49-F238E27FC236}">
              <a16:creationId xmlns:a16="http://schemas.microsoft.com/office/drawing/2014/main" id="{35E1BB5B-9ED6-47DF-893D-038C2F75EAFB}"/>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a:extLst>
            <a:ext uri="{FF2B5EF4-FFF2-40B4-BE49-F238E27FC236}">
              <a16:creationId xmlns:a16="http://schemas.microsoft.com/office/drawing/2014/main" id="{B5F9ECDD-FC5C-461D-9757-5EDFF36088CA}"/>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a:extLst>
            <a:ext uri="{FF2B5EF4-FFF2-40B4-BE49-F238E27FC236}">
              <a16:creationId xmlns:a16="http://schemas.microsoft.com/office/drawing/2014/main" id="{D07C72F6-BEA2-4878-BD30-0ECEDA317B17}"/>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a:extLst>
            <a:ext uri="{FF2B5EF4-FFF2-40B4-BE49-F238E27FC236}">
              <a16:creationId xmlns:a16="http://schemas.microsoft.com/office/drawing/2014/main" id="{BC0A5B79-B6BD-4DFE-9FC7-9B8CA02EB259}"/>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7" name="直線コネクタ 136">
          <a:extLst>
            <a:ext uri="{FF2B5EF4-FFF2-40B4-BE49-F238E27FC236}">
              <a16:creationId xmlns:a16="http://schemas.microsoft.com/office/drawing/2014/main" id="{44BCEBF0-DB0A-492C-81D1-00A78731C925}"/>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a:extLst>
            <a:ext uri="{FF2B5EF4-FFF2-40B4-BE49-F238E27FC236}">
              <a16:creationId xmlns:a16="http://schemas.microsoft.com/office/drawing/2014/main" id="{1DEEB6DC-8BCD-4929-ADD3-4639B25E6346}"/>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a:extLst>
            <a:ext uri="{FF2B5EF4-FFF2-40B4-BE49-F238E27FC236}">
              <a16:creationId xmlns:a16="http://schemas.microsoft.com/office/drawing/2014/main" id="{8E2FC8B1-A33D-49F3-8681-422B422E5E88}"/>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34D60CDF-89FD-4258-B81D-72BE7649BCF9}"/>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0EBCA85B-573A-4B2E-A0FC-9BD118114813}"/>
            </a:ext>
          </a:extLst>
        </xdr:cNvPr>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B8485C2A-E361-4282-9B8C-A5DE4F99447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D19620AD-EE34-4F5E-AE47-38C5BF996014}"/>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a:extLst>
            <a:ext uri="{FF2B5EF4-FFF2-40B4-BE49-F238E27FC236}">
              <a16:creationId xmlns:a16="http://schemas.microsoft.com/office/drawing/2014/main" id="{5A1E40AB-8047-4488-B4DE-377012BEE78D}"/>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a:extLst>
            <a:ext uri="{FF2B5EF4-FFF2-40B4-BE49-F238E27FC236}">
              <a16:creationId xmlns:a16="http://schemas.microsoft.com/office/drawing/2014/main" id="{2CB49C19-6BFB-4F0B-9974-28CB502FE2A6}"/>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a:extLst>
            <a:ext uri="{FF2B5EF4-FFF2-40B4-BE49-F238E27FC236}">
              <a16:creationId xmlns:a16="http://schemas.microsoft.com/office/drawing/2014/main" id="{3106A4B0-B5B8-4875-A195-5CB6DF90AAEC}"/>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a:extLst>
            <a:ext uri="{FF2B5EF4-FFF2-40B4-BE49-F238E27FC236}">
              <a16:creationId xmlns:a16="http://schemas.microsoft.com/office/drawing/2014/main" id="{EC20971D-3661-470C-A568-F2875184D999}"/>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0EE9421-47B1-424C-8C2B-3DDDBC0FCA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13B48AD-90E5-4771-9D87-0BEACB68DD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ADE6C12-8AEC-459A-84A5-8F6A8FF751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2C75636-68F2-4D7A-B24D-1218D321E6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72C4E35-1A9F-4DAF-8643-D9053D2B61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D5FEFA6-11A0-4D60-A0C6-9BC80E5F0C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AE78912-6696-489C-AAE2-324C6BA5E4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B306EB4-B263-4E28-A078-1C63A2E2A0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F23F0A4-B940-47E5-ABE2-5CCD5E1620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C5CA2B0-60F6-4C86-8990-457C8E8F89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1484CC8-6C15-459E-A9AE-35077FFD7D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88B3260-3A78-4D63-A1A8-0360FA8090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BF16304-9185-485B-9E51-59C2A75215E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F460580-38E5-4B1B-A196-B9DA41354E2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03AB5EF-6224-4B8D-BE27-6FE2926189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CF41A1C-7FF7-4126-A2D0-DAD219E11DE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64C2E4B-454F-42B9-9CAE-F3943B4610D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C561318-B903-4CEC-8832-22C7E16818F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2BBA986-084B-4C9F-A267-25AE224273C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4FDF07E-456B-41D4-8EC6-A65AA7CF2C0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2B8DDD9-CD27-47EF-BE3F-DFE80D6FFF1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D1C6AE5-AC21-4D87-BFA1-22BC364BE1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25A0858-D180-4A44-ADD3-379AAC7DDB7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ACF800F-DC58-4DE4-9152-A601F56AE3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44E1B435-E109-4B1F-ADAE-58C00DF829D3}"/>
            </a:ext>
          </a:extLst>
        </xdr:cNvPr>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543E0E1-BBCD-4CAE-A86C-FC211EDEA0F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BFB5A50D-C315-4324-AE83-DA7A1EFDD2E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E87F8B1-031A-45DF-B853-201642A6263A}"/>
            </a:ext>
          </a:extLst>
        </xdr:cNvPr>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40C338B4-904D-484A-8084-3EE8AB3D2FFB}"/>
            </a:ext>
          </a:extLst>
        </xdr:cNvPr>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B80F456-EE09-420E-8468-682670ACEF37}"/>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D93C1EBB-19E5-4554-A3AC-2951FAB6CB9B}"/>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B9CECA34-E976-4E2D-8929-E4EDCCB7B1A0}"/>
            </a:ext>
          </a:extLst>
        </xdr:cNvPr>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EA118996-E811-489C-AB72-69A36CF29D3F}"/>
            </a:ext>
          </a:extLst>
        </xdr:cNvPr>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408B636E-BF7F-443F-959E-C50BF13B37F1}"/>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C618B04F-6BFE-41C6-9A4B-ABE067A93556}"/>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CA49F59-2341-48BE-B243-23D1A08AAE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20A2C8-3657-4179-B0CA-001094FCB5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A1906D-1800-47FB-A352-70C06F20CB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6ECE8F4-DE0C-47F8-9A5C-3EFE78BFD2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139677-C50C-4BE0-A624-2113459C8B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88" name="楕円 187">
          <a:extLst>
            <a:ext uri="{FF2B5EF4-FFF2-40B4-BE49-F238E27FC236}">
              <a16:creationId xmlns:a16="http://schemas.microsoft.com/office/drawing/2014/main" id="{6C42F71E-50E0-4955-AC14-4EC4E6F09BB8}"/>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24EEE547-0A10-4331-811E-9A64F052FD5F}"/>
            </a:ext>
          </a:extLst>
        </xdr:cNvPr>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90" name="楕円 189">
          <a:extLst>
            <a:ext uri="{FF2B5EF4-FFF2-40B4-BE49-F238E27FC236}">
              <a16:creationId xmlns:a16="http://schemas.microsoft.com/office/drawing/2014/main" id="{DFAC5BA1-5757-40DF-8573-B04B5A6146CE}"/>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70485</xdr:rowOff>
    </xdr:to>
    <xdr:cxnSp macro="">
      <xdr:nvCxnSpPr>
        <xdr:cNvPr id="191" name="直線コネクタ 190">
          <a:extLst>
            <a:ext uri="{FF2B5EF4-FFF2-40B4-BE49-F238E27FC236}">
              <a16:creationId xmlns:a16="http://schemas.microsoft.com/office/drawing/2014/main" id="{04870BD4-4DDA-4B1A-B59B-E18B6D422106}"/>
            </a:ext>
          </a:extLst>
        </xdr:cNvPr>
        <xdr:cNvCxnSpPr/>
      </xdr:nvCxnSpPr>
      <xdr:spPr>
        <a:xfrm>
          <a:off x="3797300" y="103289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92" name="楕円 191">
          <a:extLst>
            <a:ext uri="{FF2B5EF4-FFF2-40B4-BE49-F238E27FC236}">
              <a16:creationId xmlns:a16="http://schemas.microsoft.com/office/drawing/2014/main" id="{5C8A6F81-BB29-42B1-A079-7A089AB2A7E9}"/>
            </a:ext>
          </a:extLst>
        </xdr:cNvPr>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xdr:rowOff>
    </xdr:from>
    <xdr:to>
      <xdr:col>19</xdr:col>
      <xdr:colOff>177800</xdr:colOff>
      <xdr:row>60</xdr:row>
      <xdr:rowOff>41910</xdr:rowOff>
    </xdr:to>
    <xdr:cxnSp macro="">
      <xdr:nvCxnSpPr>
        <xdr:cNvPr id="193" name="直線コネクタ 192">
          <a:extLst>
            <a:ext uri="{FF2B5EF4-FFF2-40B4-BE49-F238E27FC236}">
              <a16:creationId xmlns:a16="http://schemas.microsoft.com/office/drawing/2014/main" id="{4B71B875-8B01-4187-920C-D73F9FD9C7D5}"/>
            </a:ext>
          </a:extLst>
        </xdr:cNvPr>
        <xdr:cNvCxnSpPr/>
      </xdr:nvCxnSpPr>
      <xdr:spPr>
        <a:xfrm>
          <a:off x="2908300" y="1029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4" name="楕円 193">
          <a:extLst>
            <a:ext uri="{FF2B5EF4-FFF2-40B4-BE49-F238E27FC236}">
              <a16:creationId xmlns:a16="http://schemas.microsoft.com/office/drawing/2014/main" id="{30849BE2-5D48-42ED-A1FE-C77209628A11}"/>
            </a:ext>
          </a:extLst>
        </xdr:cNvPr>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60</xdr:row>
      <xdr:rowOff>9525</xdr:rowOff>
    </xdr:to>
    <xdr:cxnSp macro="">
      <xdr:nvCxnSpPr>
        <xdr:cNvPr id="195" name="直線コネクタ 194">
          <a:extLst>
            <a:ext uri="{FF2B5EF4-FFF2-40B4-BE49-F238E27FC236}">
              <a16:creationId xmlns:a16="http://schemas.microsoft.com/office/drawing/2014/main" id="{E4A804A8-DF8C-4C10-B61E-A18A16221B71}"/>
            </a:ext>
          </a:extLst>
        </xdr:cNvPr>
        <xdr:cNvCxnSpPr/>
      </xdr:nvCxnSpPr>
      <xdr:spPr>
        <a:xfrm>
          <a:off x="2019300" y="10246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6" name="楕円 195">
          <a:extLst>
            <a:ext uri="{FF2B5EF4-FFF2-40B4-BE49-F238E27FC236}">
              <a16:creationId xmlns:a16="http://schemas.microsoft.com/office/drawing/2014/main" id="{5AB45B0F-D952-4CAB-B96F-7315FADD6FD6}"/>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131445</xdr:rowOff>
    </xdr:to>
    <xdr:cxnSp macro="">
      <xdr:nvCxnSpPr>
        <xdr:cNvPr id="197" name="直線コネクタ 196">
          <a:extLst>
            <a:ext uri="{FF2B5EF4-FFF2-40B4-BE49-F238E27FC236}">
              <a16:creationId xmlns:a16="http://schemas.microsoft.com/office/drawing/2014/main" id="{4311F244-BFB8-496B-8E3B-F70B4FF96F5F}"/>
            </a:ext>
          </a:extLst>
        </xdr:cNvPr>
        <xdr:cNvCxnSpPr/>
      </xdr:nvCxnSpPr>
      <xdr:spPr>
        <a:xfrm>
          <a:off x="1130300" y="101498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C3102576-05B8-445C-9834-2FC5041E221A}"/>
            </a:ext>
          </a:extLst>
        </xdr:cNvPr>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F7C9AA5E-AB67-4670-96B8-DAFF3B61FE39}"/>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2FCCB35E-E513-4932-8987-24603933C2DA}"/>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910E465E-A715-4BC2-A0FE-2A4F52504496}"/>
            </a:ext>
          </a:extLst>
        </xdr:cNvPr>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202" name="n_1mainValue【体育館・プール】&#10;有形固定資産減価償却率">
          <a:extLst>
            <a:ext uri="{FF2B5EF4-FFF2-40B4-BE49-F238E27FC236}">
              <a16:creationId xmlns:a16="http://schemas.microsoft.com/office/drawing/2014/main" id="{19076A31-750E-40E0-9A96-F7B7009D538F}"/>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203" name="n_2mainValue【体育館・プール】&#10;有形固定資産減価償却率">
          <a:extLst>
            <a:ext uri="{FF2B5EF4-FFF2-40B4-BE49-F238E27FC236}">
              <a16:creationId xmlns:a16="http://schemas.microsoft.com/office/drawing/2014/main" id="{59EC1983-16CF-4B60-83ED-824A515604AE}"/>
            </a:ext>
          </a:extLst>
        </xdr:cNvPr>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4" name="n_3mainValue【体育館・プール】&#10;有形固定資産減価償却率">
          <a:extLst>
            <a:ext uri="{FF2B5EF4-FFF2-40B4-BE49-F238E27FC236}">
              <a16:creationId xmlns:a16="http://schemas.microsoft.com/office/drawing/2014/main" id="{5DAAA439-DD8F-4D93-94AE-0F0E88185323}"/>
            </a:ext>
          </a:extLst>
        </xdr:cNvPr>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5" name="n_4mainValue【体育館・プール】&#10;有形固定資産減価償却率">
          <a:extLst>
            <a:ext uri="{FF2B5EF4-FFF2-40B4-BE49-F238E27FC236}">
              <a16:creationId xmlns:a16="http://schemas.microsoft.com/office/drawing/2014/main" id="{0280166A-9B3D-49AC-BFFB-B5AC72E5F49B}"/>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46AE12B-5BCD-41F4-9AAC-B7DCC3B519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115B2AC-8387-43AD-9EFB-00D4E5A0EB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CCBACBF-FB50-444C-9E49-A5F7AEFBDA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95359A9-18DE-4CAA-B4E8-76ACBFB833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D857D37-6613-46AD-A513-809502F156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C61BBA8-4138-4D91-9495-C9F35CB838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A8E5767-2580-4203-B5E8-D6318E9A95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22EDE3F-0BA2-455E-96F2-959A091C4C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804B644-BD86-430D-A702-C2400DEC0C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58FD701-79E4-4C07-8B8A-49C71D026E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97AD08F-64B7-42F7-9A5A-8EEB1EE072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679C060C-C46B-4D57-A690-7585DC0C57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74050B2-6851-4ED5-8B5E-6913A7E66C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3531B7B5-561C-4CBB-AA53-69F4F35B3F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71A4112-DEFA-4CEC-A920-5F0F3E5D9E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BAD25ED7-65CD-4FB9-9020-5E621FDDDB5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9047A6B-85E8-418B-942A-10916739E96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670CEA0E-B907-4FA1-A12A-475070F7EF3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16A2448-0B72-49AD-8A37-480897B828E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8FA207BB-CFB3-4305-92E0-DA767BBFBE7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B7DC331-C2DE-4905-98F7-0BF8854FDE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2A4E49F-92C9-4829-A3F8-803228B495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3E7EE36-6EE4-4655-9298-9E69A18496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8DCBD09C-3CB5-4E5F-9BFA-FB18BD07FD6E}"/>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4BC609EE-BFFA-49B7-B197-BA4BCA2B2A26}"/>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CF6AF9C3-DDB1-40EC-8F71-71511C021421}"/>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A817F1CC-599E-47B1-8FAD-0F1F9960CC1E}"/>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D74288BB-087E-4757-A4DD-AA0EFFBFA5FE}"/>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1643F2D5-C271-4F2C-BED4-0855A3DF07A3}"/>
            </a:ext>
          </a:extLst>
        </xdr:cNvPr>
        <xdr:cNvSpPr txBox="1"/>
      </xdr:nvSpPr>
      <xdr:spPr>
        <a:xfrm>
          <a:off x="10515600" y="105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A97ABF1D-C206-4097-9D1B-680ACB8B5E92}"/>
            </a:ext>
          </a:extLst>
        </xdr:cNvPr>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157E45D6-FB30-4BA4-8FBC-A4644C41F42A}"/>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400FE188-0EBC-4C78-8730-31206671CC75}"/>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8563C398-E8BD-4CC9-8C46-CA03C4A73E04}"/>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5B5B58D1-4515-4F72-ACD1-FC96EA8612D1}"/>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AF80326-B595-4730-87EE-8928FB8C7B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7E02A5-23F7-4C92-B061-F329BA995F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6D8633-DC5A-442E-B9F6-AA45451661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FFFBEB-1B66-422A-9769-E29741E8C1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1BDC2D-0E31-4431-9789-F92F58069E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5" name="楕円 244">
          <a:extLst>
            <a:ext uri="{FF2B5EF4-FFF2-40B4-BE49-F238E27FC236}">
              <a16:creationId xmlns:a16="http://schemas.microsoft.com/office/drawing/2014/main" id="{6875BA17-23FB-44C9-8B19-54EDD072AF79}"/>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6" name="【体育館・プール】&#10;一人当たり面積該当値テキスト">
          <a:extLst>
            <a:ext uri="{FF2B5EF4-FFF2-40B4-BE49-F238E27FC236}">
              <a16:creationId xmlns:a16="http://schemas.microsoft.com/office/drawing/2014/main" id="{67527947-390A-4E10-AC1B-B0290FC23195}"/>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7" name="楕円 246">
          <a:extLst>
            <a:ext uri="{FF2B5EF4-FFF2-40B4-BE49-F238E27FC236}">
              <a16:creationId xmlns:a16="http://schemas.microsoft.com/office/drawing/2014/main" id="{4D2708CB-94F7-443B-B2B9-976A53AB75E1}"/>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48" name="直線コネクタ 247">
          <a:extLst>
            <a:ext uri="{FF2B5EF4-FFF2-40B4-BE49-F238E27FC236}">
              <a16:creationId xmlns:a16="http://schemas.microsoft.com/office/drawing/2014/main" id="{E2442044-8E8E-403F-AAAD-BD4388114DB8}"/>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9" name="楕円 248">
          <a:extLst>
            <a:ext uri="{FF2B5EF4-FFF2-40B4-BE49-F238E27FC236}">
              <a16:creationId xmlns:a16="http://schemas.microsoft.com/office/drawing/2014/main" id="{BAC5B678-0D70-476C-8A3C-A16AC8B046CD}"/>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50" name="直線コネクタ 249">
          <a:extLst>
            <a:ext uri="{FF2B5EF4-FFF2-40B4-BE49-F238E27FC236}">
              <a16:creationId xmlns:a16="http://schemas.microsoft.com/office/drawing/2014/main" id="{B10D676C-FD94-4EF2-AABC-587BE170EEC9}"/>
            </a:ext>
          </a:extLst>
        </xdr:cNvPr>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51" name="楕円 250">
          <a:extLst>
            <a:ext uri="{FF2B5EF4-FFF2-40B4-BE49-F238E27FC236}">
              <a16:creationId xmlns:a16="http://schemas.microsoft.com/office/drawing/2014/main" id="{58A56720-0129-4136-9BDC-A3EBF5EFD9B0}"/>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52" name="直線コネクタ 251">
          <a:extLst>
            <a:ext uri="{FF2B5EF4-FFF2-40B4-BE49-F238E27FC236}">
              <a16:creationId xmlns:a16="http://schemas.microsoft.com/office/drawing/2014/main" id="{3C3DA793-1AA0-439C-B54D-BCFD78CCAB74}"/>
            </a:ext>
          </a:extLst>
        </xdr:cNvPr>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3" name="楕円 252">
          <a:extLst>
            <a:ext uri="{FF2B5EF4-FFF2-40B4-BE49-F238E27FC236}">
              <a16:creationId xmlns:a16="http://schemas.microsoft.com/office/drawing/2014/main" id="{0FAA29BC-40C8-4658-BED6-8F9451FF72D4}"/>
            </a:ext>
          </a:extLst>
        </xdr:cNvPr>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3810</xdr:rowOff>
    </xdr:to>
    <xdr:cxnSp macro="">
      <xdr:nvCxnSpPr>
        <xdr:cNvPr id="254" name="直線コネクタ 253">
          <a:extLst>
            <a:ext uri="{FF2B5EF4-FFF2-40B4-BE49-F238E27FC236}">
              <a16:creationId xmlns:a16="http://schemas.microsoft.com/office/drawing/2014/main" id="{4D783250-8647-43F3-90AA-17E873B58961}"/>
            </a:ext>
          </a:extLst>
        </xdr:cNvPr>
        <xdr:cNvCxnSpPr/>
      </xdr:nvCxnSpPr>
      <xdr:spPr>
        <a:xfrm>
          <a:off x="6972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DC3018D7-9BD2-4227-B913-9ABEB7D44CED}"/>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780D3BD6-73F5-4ED7-884B-68BD378A824A}"/>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394E7869-C948-415F-A860-92219F23FF5E}"/>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9F69D0F8-875B-4694-A2DE-616D0337F1C9}"/>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9" name="n_1mainValue【体育館・プール】&#10;一人当たり面積">
          <a:extLst>
            <a:ext uri="{FF2B5EF4-FFF2-40B4-BE49-F238E27FC236}">
              <a16:creationId xmlns:a16="http://schemas.microsoft.com/office/drawing/2014/main" id="{2A38C787-1C59-4D09-9878-D561582A777A}"/>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0" name="n_2mainValue【体育館・プール】&#10;一人当たり面積">
          <a:extLst>
            <a:ext uri="{FF2B5EF4-FFF2-40B4-BE49-F238E27FC236}">
              <a16:creationId xmlns:a16="http://schemas.microsoft.com/office/drawing/2014/main" id="{3ACA35F1-E5E2-49A1-BFF0-A305BB65A2D2}"/>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61" name="n_3mainValue【体育館・プール】&#10;一人当たり面積">
          <a:extLst>
            <a:ext uri="{FF2B5EF4-FFF2-40B4-BE49-F238E27FC236}">
              <a16:creationId xmlns:a16="http://schemas.microsoft.com/office/drawing/2014/main" id="{AA6CBDA2-0A43-45FB-87FD-CDC1D761CFE1}"/>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2" name="n_4mainValue【体育館・プール】&#10;一人当たり面積">
          <a:extLst>
            <a:ext uri="{FF2B5EF4-FFF2-40B4-BE49-F238E27FC236}">
              <a16:creationId xmlns:a16="http://schemas.microsoft.com/office/drawing/2014/main" id="{A7C79C7C-5851-4D9B-A619-6AD4AF771BCB}"/>
            </a:ext>
          </a:extLst>
        </xdr:cNvPr>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850C665-8895-4DBB-9498-5FDEFE0351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90F1C21-DD2F-43FB-BEEB-FFAFD730B0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604FCD2-E6AB-4B50-917F-107AC4E284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4E49FD0-7A22-42C0-A0A8-DFADA31812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78FF9E7-F7D8-49C9-A0ED-BD12FD9E30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2CA2B46-E7E5-4958-8D62-993E206906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C4C4A8C-E574-4AC8-A57F-56C8B2111D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6E7B4FE-2B20-47EA-BE23-6DE9938A0A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1037E66-BDE1-4B10-AE67-C750235341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5D5C478-76C0-41F1-A9CA-F82467FF95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4A15E5E-7443-47B2-8A85-4DEFE3B24A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FC0546C4-3584-481C-8437-540E5E6B7EC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082E134-1C06-4022-823D-B8D0446144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D038AC5-B309-484F-9390-733B7B6608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2145717-6DAD-48AF-A370-D145896B00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FDB36E3-FBD6-4D60-92B5-9ED8CF69DD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3003EF-B421-46C3-9F8F-19C1839265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8400049-6189-4BF8-B9C1-3914A8975E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54079EDA-2D40-4288-ADBC-DD762293504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219A8E3-154F-4120-99DD-ECE9B3CE8B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87C2B87E-5A02-408F-BCC2-163A72A39EA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8A0C422-1565-47F2-AFA1-25DF42CA98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37B2E776-AAAB-42F1-9339-7020CF8FE06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7137542-1937-4F24-8FC9-8EFFD23E56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83724793-42CD-4D51-A7E7-B3C516A0228E}"/>
            </a:ext>
          </a:extLst>
        </xdr:cNvPr>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E228E07D-CFD4-4ABE-BA61-86B59694B0FD}"/>
            </a:ext>
          </a:extLst>
        </xdr:cNvPr>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9FC5B9F9-04AA-45FE-8FA4-4144CC755D12}"/>
            </a:ext>
          </a:extLst>
        </xdr:cNvPr>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2B9AB03-A233-43F7-9CE0-50A4976ECF12}"/>
            </a:ext>
          </a:extLst>
        </xdr:cNvPr>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CC2F9457-3861-42BB-AEB8-40F7BE4B54A2}"/>
            </a:ext>
          </a:extLst>
        </xdr:cNvPr>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D93C236-3681-4BF7-8541-57F5B8BC33E2}"/>
            </a:ext>
          </a:extLst>
        </xdr:cNvPr>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1EB882DA-36F7-4FF1-A12B-7F387771E70B}"/>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69C5F00B-333E-468C-B225-998243D76FB9}"/>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196C74D2-1AEC-4E45-A1E0-B14881974AE1}"/>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B75D4B45-7872-47C9-BB45-9A5CCD4EDED2}"/>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F661B373-1F03-4454-A8FA-0F8B8FDCC1E9}"/>
            </a:ext>
          </a:extLst>
        </xdr:cNvPr>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FA1AFB-19BD-4F8E-97F5-2F2960536F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9E6E4F0-152B-4BE3-B5AC-6BB15C66C1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8DA5C5-816E-4517-BC43-168CF65A72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075469-CC37-4CBD-9E7C-04F0C24C9F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89A4A3C-9EEE-40D0-884F-3676316D73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303" name="楕円 302">
          <a:extLst>
            <a:ext uri="{FF2B5EF4-FFF2-40B4-BE49-F238E27FC236}">
              <a16:creationId xmlns:a16="http://schemas.microsoft.com/office/drawing/2014/main" id="{DC1AA64E-4BD9-4512-96F7-86B09E73716D}"/>
            </a:ext>
          </a:extLst>
        </xdr:cNvPr>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116857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B9E73FD-CC32-4BCA-842D-828944E67BA8}"/>
            </a:ext>
          </a:extLst>
        </xdr:cNvPr>
        <xdr:cNvSpPr txBox="1"/>
      </xdr:nvSpPr>
      <xdr:spPr>
        <a:xfrm>
          <a:off x="4673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5" name="楕円 304">
          <a:extLst>
            <a:ext uri="{FF2B5EF4-FFF2-40B4-BE49-F238E27FC236}">
              <a16:creationId xmlns:a16="http://schemas.microsoft.com/office/drawing/2014/main" id="{62E633EA-D089-47E0-918C-2BCD02633413}"/>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144780</xdr:rowOff>
    </xdr:to>
    <xdr:cxnSp macro="">
      <xdr:nvCxnSpPr>
        <xdr:cNvPr id="306" name="直線コネクタ 305">
          <a:extLst>
            <a:ext uri="{FF2B5EF4-FFF2-40B4-BE49-F238E27FC236}">
              <a16:creationId xmlns:a16="http://schemas.microsoft.com/office/drawing/2014/main" id="{25855AC1-B187-420C-9A53-502B4B55C1EC}"/>
            </a:ext>
          </a:extLst>
        </xdr:cNvPr>
        <xdr:cNvCxnSpPr/>
      </xdr:nvCxnSpPr>
      <xdr:spPr>
        <a:xfrm>
          <a:off x="3797300" y="13818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307" name="楕円 306">
          <a:extLst>
            <a:ext uri="{FF2B5EF4-FFF2-40B4-BE49-F238E27FC236}">
              <a16:creationId xmlns:a16="http://schemas.microsoft.com/office/drawing/2014/main" id="{21EBB1EE-3628-4657-82FC-A78DFE6EAD65}"/>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102870</xdr:rowOff>
    </xdr:to>
    <xdr:cxnSp macro="">
      <xdr:nvCxnSpPr>
        <xdr:cNvPr id="308" name="直線コネクタ 307">
          <a:extLst>
            <a:ext uri="{FF2B5EF4-FFF2-40B4-BE49-F238E27FC236}">
              <a16:creationId xmlns:a16="http://schemas.microsoft.com/office/drawing/2014/main" id="{B91FED9A-E6F8-4634-AC63-EC4850721E81}"/>
            </a:ext>
          </a:extLst>
        </xdr:cNvPr>
        <xdr:cNvCxnSpPr/>
      </xdr:nvCxnSpPr>
      <xdr:spPr>
        <a:xfrm>
          <a:off x="2908300" y="13778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143511</xdr:rowOff>
    </xdr:from>
    <xdr:to>
      <xdr:col>10</xdr:col>
      <xdr:colOff>165100</xdr:colOff>
      <xdr:row>80</xdr:row>
      <xdr:rowOff>73661</xdr:rowOff>
    </xdr:to>
    <xdr:sp macro="" textlink="">
      <xdr:nvSpPr>
        <xdr:cNvPr id="309" name="楕円 308">
          <a:extLst>
            <a:ext uri="{FF2B5EF4-FFF2-40B4-BE49-F238E27FC236}">
              <a16:creationId xmlns:a16="http://schemas.microsoft.com/office/drawing/2014/main" id="{3D48C55B-9894-48D8-9316-8C2D31C5844D}"/>
            </a:ext>
          </a:extLst>
        </xdr:cNvPr>
        <xdr:cNvSpPr/>
      </xdr:nvSpPr>
      <xdr:spPr>
        <a:xfrm>
          <a:off x="1968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62864</xdr:rowOff>
    </xdr:to>
    <xdr:cxnSp macro="">
      <xdr:nvCxnSpPr>
        <xdr:cNvPr id="310" name="直線コネクタ 309">
          <a:extLst>
            <a:ext uri="{FF2B5EF4-FFF2-40B4-BE49-F238E27FC236}">
              <a16:creationId xmlns:a16="http://schemas.microsoft.com/office/drawing/2014/main" id="{CF4FE075-7BB0-45F5-A761-13DD1BA20535}"/>
            </a:ext>
          </a:extLst>
        </xdr:cNvPr>
        <xdr:cNvCxnSpPr/>
      </xdr:nvCxnSpPr>
      <xdr:spPr>
        <a:xfrm>
          <a:off x="2019300" y="137388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63500</xdr:rowOff>
    </xdr:from>
    <xdr:to>
      <xdr:col>6</xdr:col>
      <xdr:colOff>38100</xdr:colOff>
      <xdr:row>79</xdr:row>
      <xdr:rowOff>165100</xdr:rowOff>
    </xdr:to>
    <xdr:sp macro="" textlink="">
      <xdr:nvSpPr>
        <xdr:cNvPr id="311" name="楕円 310">
          <a:extLst>
            <a:ext uri="{FF2B5EF4-FFF2-40B4-BE49-F238E27FC236}">
              <a16:creationId xmlns:a16="http://schemas.microsoft.com/office/drawing/2014/main" id="{257DE455-633E-4A89-BA9B-8938D233EF91}"/>
            </a:ext>
          </a:extLst>
        </xdr:cNvPr>
        <xdr:cNvSpPr/>
      </xdr:nvSpPr>
      <xdr:spPr>
        <a:xfrm>
          <a:off x="1079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114300</xdr:rowOff>
    </xdr:from>
    <xdr:to>
      <xdr:col>10</xdr:col>
      <xdr:colOff>114300</xdr:colOff>
      <xdr:row>80</xdr:row>
      <xdr:rowOff>22861</xdr:rowOff>
    </xdr:to>
    <xdr:cxnSp macro="">
      <xdr:nvCxnSpPr>
        <xdr:cNvPr id="312" name="直線コネクタ 311">
          <a:extLst>
            <a:ext uri="{FF2B5EF4-FFF2-40B4-BE49-F238E27FC236}">
              <a16:creationId xmlns:a16="http://schemas.microsoft.com/office/drawing/2014/main" id="{B20F9D27-6B76-44A5-95FB-FEF1D014446A}"/>
            </a:ext>
          </a:extLst>
        </xdr:cNvPr>
        <xdr:cNvCxnSpPr/>
      </xdr:nvCxnSpPr>
      <xdr:spPr>
        <a:xfrm>
          <a:off x="1130300" y="136588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50DDE016-9B9B-44EC-BFDE-17C5DD4F046A}"/>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F2DACFC4-3AF6-4754-BC27-107CB88EAFF0}"/>
            </a:ext>
          </a:extLst>
        </xdr:cNvPr>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a:extLst>
            <a:ext uri="{FF2B5EF4-FFF2-40B4-BE49-F238E27FC236}">
              <a16:creationId xmlns:a16="http://schemas.microsoft.com/office/drawing/2014/main" id="{D12F2F1F-0B56-4F0B-86CB-EC06CA860B07}"/>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a:extLst>
            <a:ext uri="{FF2B5EF4-FFF2-40B4-BE49-F238E27FC236}">
              <a16:creationId xmlns:a16="http://schemas.microsoft.com/office/drawing/2014/main" id="{DFD4FDBA-F8BE-403B-9D15-49590D502F57}"/>
            </a:ext>
          </a:extLst>
        </xdr:cNvPr>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7" name="n_1mainValue【福祉施設】&#10;有形固定資産減価償却率">
          <a:extLst>
            <a:ext uri="{FF2B5EF4-FFF2-40B4-BE49-F238E27FC236}">
              <a16:creationId xmlns:a16="http://schemas.microsoft.com/office/drawing/2014/main" id="{2B84796C-4067-4AFF-9B3D-2F2B865D6003}"/>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318" name="n_2mainValue【福祉施設】&#10;有形固定資産減価償却率">
          <a:extLst>
            <a:ext uri="{FF2B5EF4-FFF2-40B4-BE49-F238E27FC236}">
              <a16:creationId xmlns:a16="http://schemas.microsoft.com/office/drawing/2014/main" id="{EA5CDE77-C26C-4379-84B5-D93257351338}"/>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90188</xdr:rowOff>
    </xdr:from>
    <xdr:ext cx="405111" cy="259045"/>
    <xdr:sp macro="" textlink="">
      <xdr:nvSpPr>
        <xdr:cNvPr id="319" name="n_3mainValue【福祉施設】&#10;有形固定資産減価償却率">
          <a:extLst>
            <a:ext uri="{FF2B5EF4-FFF2-40B4-BE49-F238E27FC236}">
              <a16:creationId xmlns:a16="http://schemas.microsoft.com/office/drawing/2014/main" id="{B8F60F7B-1683-4C29-A662-7E296B2FD8BA}"/>
            </a:ext>
          </a:extLst>
        </xdr:cNvPr>
        <xdr:cNvSpPr txBox="1"/>
      </xdr:nvSpPr>
      <xdr:spPr>
        <a:xfrm>
          <a:off x="1816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10177</xdr:rowOff>
    </xdr:from>
    <xdr:ext cx="405111" cy="259045"/>
    <xdr:sp macro="" textlink="">
      <xdr:nvSpPr>
        <xdr:cNvPr id="320" name="n_4mainValue【福祉施設】&#10;有形固定資産減価償却率">
          <a:extLst>
            <a:ext uri="{FF2B5EF4-FFF2-40B4-BE49-F238E27FC236}">
              <a16:creationId xmlns:a16="http://schemas.microsoft.com/office/drawing/2014/main" id="{9791319D-9B1B-49CE-B6A8-1791C541F758}"/>
            </a:ext>
          </a:extLst>
        </xdr:cNvPr>
        <xdr:cNvSpPr txBox="1"/>
      </xdr:nvSpPr>
      <xdr:spPr>
        <a:xfrm>
          <a:off x="927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36DA6A9-1CE6-4B30-95A5-FAD2E359CE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5935DA6-3167-4C7F-BBF7-929EAB7E85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327E37A-0D43-4C71-8E53-5995D8456B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66B3667-9FEF-4DFC-B68B-3CC6EB9B82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98B389A-CC29-4821-8BEF-D08C355E40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D32577B-3F3F-4A36-BDF6-6B822AB433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87D5991-66B2-4486-A589-C353A433B4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E228781-3387-47A8-BEE5-788B0D7802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8D52047-1E93-4F80-A64F-E1422EF668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A435163-38B5-4421-AF26-E938CD3343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C31F33B-C51E-4F98-AA9B-B19B67FCFD3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44AD2270-6331-4FD4-9798-8CDF463333D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AE6CB13E-2882-456F-8353-2FB9E3957A5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A7182AC-57FE-423A-9A22-6FC0D713EDA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114279F-3196-45E9-A70D-9B6750C390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717AA4E-E58D-48B2-8138-4366FAE3BE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68C8D92C-26A9-4BB2-BA4B-89D4F841E0C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215367FF-90BD-40B2-9C89-DF5C350310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794A48A-491D-4E18-89BC-4BD680CE9E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F22CA7CC-CFE0-490E-A7FC-19638F5E0F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1BDB5A2-8EAA-4165-A459-D244D4EE61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54C2154-2E7E-4F45-BBD7-990BE517CE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16DDC8D-CF7F-4101-A139-4B84E0D7C0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2BDACDDB-444A-441C-B0AD-8891E091CE5E}"/>
            </a:ext>
          </a:extLst>
        </xdr:cNvPr>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A3CC7F20-105D-49EA-B83C-9F562F0334CF}"/>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B61F34BB-2070-4A59-BE43-7BD022B24EBA}"/>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912DB23B-72EC-48B9-A407-A8C23F088C7A}"/>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6EBCD425-A24B-4659-83F8-637C8DF4B78B}"/>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47F86F06-711B-4279-BB05-D9E95705DF13}"/>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C30F20CD-FD69-4E60-9000-D9250EA55733}"/>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682B0CAB-5532-4736-A6C8-29776E13DAB3}"/>
            </a:ext>
          </a:extLst>
        </xdr:cNvPr>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CA560452-0AFB-4921-8DB6-48932F8AE963}"/>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086214C4-229A-497E-B9C7-B381C9AF51E5}"/>
            </a:ext>
          </a:extLst>
        </xdr:cNvPr>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B81A8217-C350-4A2F-989C-9AF78CB4AADB}"/>
            </a:ext>
          </a:extLst>
        </xdr:cNvPr>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319D5D5-07A5-4978-9550-1A1D1B70A0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1CCC2D-8F72-462F-8727-0B99051B01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AC710B-391A-4260-8E8B-7262C502DD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D410E7-9029-4857-80DD-F1C3601E91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2C7F440-1886-4C9C-86ED-46A3192970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127000</xdr:rowOff>
    </xdr:from>
    <xdr:to>
      <xdr:col>55</xdr:col>
      <xdr:colOff>50800</xdr:colOff>
      <xdr:row>79</xdr:row>
      <xdr:rowOff>57150</xdr:rowOff>
    </xdr:to>
    <xdr:sp macro="" textlink="">
      <xdr:nvSpPr>
        <xdr:cNvPr id="360" name="楕円 359">
          <a:extLst>
            <a:ext uri="{FF2B5EF4-FFF2-40B4-BE49-F238E27FC236}">
              <a16:creationId xmlns:a16="http://schemas.microsoft.com/office/drawing/2014/main" id="{F351998C-F701-4626-883C-53FE3ECE2FDF}"/>
            </a:ext>
          </a:extLst>
        </xdr:cNvPr>
        <xdr:cNvSpPr/>
      </xdr:nvSpPr>
      <xdr:spPr>
        <a:xfrm>
          <a:off x="10426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149877</xdr:rowOff>
    </xdr:from>
    <xdr:ext cx="469744" cy="259045"/>
    <xdr:sp macro="" textlink="">
      <xdr:nvSpPr>
        <xdr:cNvPr id="361" name="【福祉施設】&#10;一人当たり面積該当値テキスト">
          <a:extLst>
            <a:ext uri="{FF2B5EF4-FFF2-40B4-BE49-F238E27FC236}">
              <a16:creationId xmlns:a16="http://schemas.microsoft.com/office/drawing/2014/main" id="{1226F891-6A2F-4D44-84D0-8A4096EFF3E2}"/>
            </a:ext>
          </a:extLst>
        </xdr:cNvPr>
        <xdr:cNvSpPr txBox="1"/>
      </xdr:nvSpPr>
      <xdr:spPr>
        <a:xfrm>
          <a:off x="10515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127000</xdr:rowOff>
    </xdr:from>
    <xdr:to>
      <xdr:col>50</xdr:col>
      <xdr:colOff>165100</xdr:colOff>
      <xdr:row>79</xdr:row>
      <xdr:rowOff>57150</xdr:rowOff>
    </xdr:to>
    <xdr:sp macro="" textlink="">
      <xdr:nvSpPr>
        <xdr:cNvPr id="362" name="楕円 361">
          <a:extLst>
            <a:ext uri="{FF2B5EF4-FFF2-40B4-BE49-F238E27FC236}">
              <a16:creationId xmlns:a16="http://schemas.microsoft.com/office/drawing/2014/main" id="{27C70872-E0D5-4750-8E10-7C71258A0511}"/>
            </a:ext>
          </a:extLst>
        </xdr:cNvPr>
        <xdr:cNvSpPr/>
      </xdr:nvSpPr>
      <xdr:spPr>
        <a:xfrm>
          <a:off x="9588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6350</xdr:rowOff>
    </xdr:from>
    <xdr:to>
      <xdr:col>55</xdr:col>
      <xdr:colOff>0</xdr:colOff>
      <xdr:row>79</xdr:row>
      <xdr:rowOff>6350</xdr:rowOff>
    </xdr:to>
    <xdr:cxnSp macro="">
      <xdr:nvCxnSpPr>
        <xdr:cNvPr id="363" name="直線コネクタ 362">
          <a:extLst>
            <a:ext uri="{FF2B5EF4-FFF2-40B4-BE49-F238E27FC236}">
              <a16:creationId xmlns:a16="http://schemas.microsoft.com/office/drawing/2014/main" id="{66A1DD84-72DF-4245-A6C3-8B02ADE25248}"/>
            </a:ext>
          </a:extLst>
        </xdr:cNvPr>
        <xdr:cNvCxnSpPr/>
      </xdr:nvCxnSpPr>
      <xdr:spPr>
        <a:xfrm>
          <a:off x="9639300" y="1355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25400</xdr:rowOff>
    </xdr:from>
    <xdr:to>
      <xdr:col>46</xdr:col>
      <xdr:colOff>38100</xdr:colOff>
      <xdr:row>80</xdr:row>
      <xdr:rowOff>127000</xdr:rowOff>
    </xdr:to>
    <xdr:sp macro="" textlink="">
      <xdr:nvSpPr>
        <xdr:cNvPr id="364" name="楕円 363">
          <a:extLst>
            <a:ext uri="{FF2B5EF4-FFF2-40B4-BE49-F238E27FC236}">
              <a16:creationId xmlns:a16="http://schemas.microsoft.com/office/drawing/2014/main" id="{F9B5367F-5E32-49FA-97BF-2644083FAEE7}"/>
            </a:ext>
          </a:extLst>
        </xdr:cNvPr>
        <xdr:cNvSpPr/>
      </xdr:nvSpPr>
      <xdr:spPr>
        <a:xfrm>
          <a:off x="869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6350</xdr:rowOff>
    </xdr:from>
    <xdr:to>
      <xdr:col>50</xdr:col>
      <xdr:colOff>114300</xdr:colOff>
      <xdr:row>80</xdr:row>
      <xdr:rowOff>76200</xdr:rowOff>
    </xdr:to>
    <xdr:cxnSp macro="">
      <xdr:nvCxnSpPr>
        <xdr:cNvPr id="365" name="直線コネクタ 364">
          <a:extLst>
            <a:ext uri="{FF2B5EF4-FFF2-40B4-BE49-F238E27FC236}">
              <a16:creationId xmlns:a16="http://schemas.microsoft.com/office/drawing/2014/main" id="{4757042B-6A40-4A69-AF4B-9EC23541D60B}"/>
            </a:ext>
          </a:extLst>
        </xdr:cNvPr>
        <xdr:cNvCxnSpPr/>
      </xdr:nvCxnSpPr>
      <xdr:spPr>
        <a:xfrm flipV="1">
          <a:off x="8750300" y="13550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25400</xdr:rowOff>
    </xdr:from>
    <xdr:to>
      <xdr:col>41</xdr:col>
      <xdr:colOff>101600</xdr:colOff>
      <xdr:row>80</xdr:row>
      <xdr:rowOff>127000</xdr:rowOff>
    </xdr:to>
    <xdr:sp macro="" textlink="">
      <xdr:nvSpPr>
        <xdr:cNvPr id="366" name="楕円 365">
          <a:extLst>
            <a:ext uri="{FF2B5EF4-FFF2-40B4-BE49-F238E27FC236}">
              <a16:creationId xmlns:a16="http://schemas.microsoft.com/office/drawing/2014/main" id="{A7714E56-2879-4714-BFD3-96274A10A83B}"/>
            </a:ext>
          </a:extLst>
        </xdr:cNvPr>
        <xdr:cNvSpPr/>
      </xdr:nvSpPr>
      <xdr:spPr>
        <a:xfrm>
          <a:off x="781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76200</xdr:rowOff>
    </xdr:from>
    <xdr:to>
      <xdr:col>45</xdr:col>
      <xdr:colOff>177800</xdr:colOff>
      <xdr:row>80</xdr:row>
      <xdr:rowOff>76200</xdr:rowOff>
    </xdr:to>
    <xdr:cxnSp macro="">
      <xdr:nvCxnSpPr>
        <xdr:cNvPr id="367" name="直線コネクタ 366">
          <a:extLst>
            <a:ext uri="{FF2B5EF4-FFF2-40B4-BE49-F238E27FC236}">
              <a16:creationId xmlns:a16="http://schemas.microsoft.com/office/drawing/2014/main" id="{C89399AE-AB06-43A1-82A0-D04258DC793E}"/>
            </a:ext>
          </a:extLst>
        </xdr:cNvPr>
        <xdr:cNvCxnSpPr/>
      </xdr:nvCxnSpPr>
      <xdr:spPr>
        <a:xfrm>
          <a:off x="7861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12700</xdr:rowOff>
    </xdr:from>
    <xdr:to>
      <xdr:col>36</xdr:col>
      <xdr:colOff>165100</xdr:colOff>
      <xdr:row>80</xdr:row>
      <xdr:rowOff>114300</xdr:rowOff>
    </xdr:to>
    <xdr:sp macro="" textlink="">
      <xdr:nvSpPr>
        <xdr:cNvPr id="368" name="楕円 367">
          <a:extLst>
            <a:ext uri="{FF2B5EF4-FFF2-40B4-BE49-F238E27FC236}">
              <a16:creationId xmlns:a16="http://schemas.microsoft.com/office/drawing/2014/main" id="{A1A8AEC7-08CB-4FA6-BFDF-176F1D5420B6}"/>
            </a:ext>
          </a:extLst>
        </xdr:cNvPr>
        <xdr:cNvSpPr/>
      </xdr:nvSpPr>
      <xdr:spPr>
        <a:xfrm>
          <a:off x="6921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63500</xdr:rowOff>
    </xdr:from>
    <xdr:to>
      <xdr:col>41</xdr:col>
      <xdr:colOff>50800</xdr:colOff>
      <xdr:row>80</xdr:row>
      <xdr:rowOff>76200</xdr:rowOff>
    </xdr:to>
    <xdr:cxnSp macro="">
      <xdr:nvCxnSpPr>
        <xdr:cNvPr id="369" name="直線コネクタ 368">
          <a:extLst>
            <a:ext uri="{FF2B5EF4-FFF2-40B4-BE49-F238E27FC236}">
              <a16:creationId xmlns:a16="http://schemas.microsoft.com/office/drawing/2014/main" id="{0B2970F0-0F2D-443A-863B-12413AC964CF}"/>
            </a:ext>
          </a:extLst>
        </xdr:cNvPr>
        <xdr:cNvCxnSpPr/>
      </xdr:nvCxnSpPr>
      <xdr:spPr>
        <a:xfrm>
          <a:off x="6972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37A1C59D-69B0-4341-9E21-EB14D04342BD}"/>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1" name="n_2aveValue【福祉施設】&#10;一人当たり面積">
          <a:extLst>
            <a:ext uri="{FF2B5EF4-FFF2-40B4-BE49-F238E27FC236}">
              <a16:creationId xmlns:a16="http://schemas.microsoft.com/office/drawing/2014/main" id="{145FA492-2CCE-4562-82B8-2D53BC64F93C}"/>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72" name="n_3aveValue【福祉施設】&#10;一人当たり面積">
          <a:extLst>
            <a:ext uri="{FF2B5EF4-FFF2-40B4-BE49-F238E27FC236}">
              <a16:creationId xmlns:a16="http://schemas.microsoft.com/office/drawing/2014/main" id="{D23103FB-2BD0-45DD-B26C-0B60E1B3AE0C}"/>
            </a:ext>
          </a:extLst>
        </xdr:cNvPr>
        <xdr:cNvSpPr txBox="1"/>
      </xdr:nvSpPr>
      <xdr:spPr>
        <a:xfrm>
          <a:off x="7626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A17D698C-31B1-41E1-9C55-87EA343F8B5E}"/>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73677</xdr:rowOff>
    </xdr:from>
    <xdr:ext cx="469744" cy="259045"/>
    <xdr:sp macro="" textlink="">
      <xdr:nvSpPr>
        <xdr:cNvPr id="374" name="n_1mainValue【福祉施設】&#10;一人当たり面積">
          <a:extLst>
            <a:ext uri="{FF2B5EF4-FFF2-40B4-BE49-F238E27FC236}">
              <a16:creationId xmlns:a16="http://schemas.microsoft.com/office/drawing/2014/main" id="{685BA511-739E-4AE9-AA36-CA45B53BC646}"/>
            </a:ext>
          </a:extLst>
        </xdr:cNvPr>
        <xdr:cNvSpPr txBox="1"/>
      </xdr:nvSpPr>
      <xdr:spPr>
        <a:xfrm>
          <a:off x="93917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143527</xdr:rowOff>
    </xdr:from>
    <xdr:ext cx="469744" cy="259045"/>
    <xdr:sp macro="" textlink="">
      <xdr:nvSpPr>
        <xdr:cNvPr id="375" name="n_2mainValue【福祉施設】&#10;一人当たり面積">
          <a:extLst>
            <a:ext uri="{FF2B5EF4-FFF2-40B4-BE49-F238E27FC236}">
              <a16:creationId xmlns:a16="http://schemas.microsoft.com/office/drawing/2014/main" id="{B2FAB112-BD8E-4D32-A0DE-68691067A791}"/>
            </a:ext>
          </a:extLst>
        </xdr:cNvPr>
        <xdr:cNvSpPr txBox="1"/>
      </xdr:nvSpPr>
      <xdr:spPr>
        <a:xfrm>
          <a:off x="8515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143527</xdr:rowOff>
    </xdr:from>
    <xdr:ext cx="469744" cy="259045"/>
    <xdr:sp macro="" textlink="">
      <xdr:nvSpPr>
        <xdr:cNvPr id="376" name="n_3mainValue【福祉施設】&#10;一人当たり面積">
          <a:extLst>
            <a:ext uri="{FF2B5EF4-FFF2-40B4-BE49-F238E27FC236}">
              <a16:creationId xmlns:a16="http://schemas.microsoft.com/office/drawing/2014/main" id="{E503455F-1EC1-4E1B-9937-52AC7BD46BE3}"/>
            </a:ext>
          </a:extLst>
        </xdr:cNvPr>
        <xdr:cNvSpPr txBox="1"/>
      </xdr:nvSpPr>
      <xdr:spPr>
        <a:xfrm>
          <a:off x="7626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130827</xdr:rowOff>
    </xdr:from>
    <xdr:ext cx="469744" cy="259045"/>
    <xdr:sp macro="" textlink="">
      <xdr:nvSpPr>
        <xdr:cNvPr id="377" name="n_4mainValue【福祉施設】&#10;一人当たり面積">
          <a:extLst>
            <a:ext uri="{FF2B5EF4-FFF2-40B4-BE49-F238E27FC236}">
              <a16:creationId xmlns:a16="http://schemas.microsoft.com/office/drawing/2014/main" id="{747C5DE6-C176-4B01-8D6C-257493F14F3F}"/>
            </a:ext>
          </a:extLst>
        </xdr:cNvPr>
        <xdr:cNvSpPr txBox="1"/>
      </xdr:nvSpPr>
      <xdr:spPr>
        <a:xfrm>
          <a:off x="6737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7AD256D-68B3-47C8-A3FE-37F4482CB4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C511C9E-7ED5-4213-9454-258B1A6BF3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A3710DA-BECE-4A43-B5B9-1FE00AC65F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3327737-D731-4F23-81B2-5484529EF0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B957CAE-837F-420D-AFDC-3C82FB3352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B9DF197-B4A3-490F-8E22-F7A81D47A3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425635A-33B2-41D0-8081-CE96F540CD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BF7FD38-9241-4D8C-84E7-6940AEFA47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0357A86-37EF-4023-8D52-DF2607E945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5EF1D1A-EF58-48D7-AB67-098DC25DAE3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CD17A54-068A-4045-B45B-B98203DE7E9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1E7E165-BEDD-4274-B8CB-ED0A9B0D58A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426EA391-8DAF-47E8-9AFF-104BDC407CA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DCB2FC4A-5432-4E57-BA69-1A86DE65B7E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D28D25B1-B769-45AD-A20F-F1C27D921E9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83C3256-BA96-4A9B-8D42-8F08AAEE061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34628D0A-D864-4AD4-A0FE-23AADEA9490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B9EB5D41-E279-4CC6-AFA3-0F70EE57B80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28192877-7C7A-4895-ABC5-3B3F0A555DD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FEF5E17-3851-458E-BCD9-20DBDCBB719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2AC9F8D-3B43-4BD8-AEC4-7BD9AF5734B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7F5C27F-988D-4E8A-9D01-20DECF554DB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53181EA0-4BDC-45B3-8704-A4B3D5E3192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698BC28-6D56-4BE7-871D-5CC679A075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A9274830-A88C-4AC2-959C-FEA18A8527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FC4E3061-8F65-4CA8-AA4D-343075A981C9}"/>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5F331713-F6FF-43F0-915F-AEF3C256123C}"/>
            </a:ext>
          </a:extLst>
        </xdr:cNvPr>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EE4DA2C4-B0A1-4004-8162-CC46B8869F5B}"/>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9E1DE1D0-54EF-45E0-B8CD-3A8E2D861186}"/>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BC790EA0-4CA0-4C7C-BF18-8846550EA8E5}"/>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9C333AA-62B3-4E2D-ADD3-55553A7D5DB4}"/>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21EAF127-0C22-4D56-AC63-1ADC84D4680A}"/>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FB55B9DD-C63F-4B26-B035-40B5EDC847F0}"/>
            </a:ext>
          </a:extLst>
        </xdr:cNvPr>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4BC2FE7C-F903-4BC2-8827-125E2DA8FFA6}"/>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664B5963-BC5D-49B6-B00E-A34E9FD5A38B}"/>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D8653502-E429-4FDE-88AF-0A207BE45E86}"/>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5A901BB-73BA-4074-92E9-0C6FBA2DE9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D89851A-8933-416F-A375-B746F45D4C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06989D4-7AED-4660-BB2E-2CF68A34F9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1B3587-04E7-4BFD-BE0D-E129D8F2AFA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5B165F3-0991-4F13-B35A-0086E162A0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419" name="楕円 418">
          <a:extLst>
            <a:ext uri="{FF2B5EF4-FFF2-40B4-BE49-F238E27FC236}">
              <a16:creationId xmlns:a16="http://schemas.microsoft.com/office/drawing/2014/main" id="{E6AF1733-6701-4F76-8F6C-42B6E6E63F7D}"/>
            </a:ext>
          </a:extLst>
        </xdr:cNvPr>
        <xdr:cNvSpPr/>
      </xdr:nvSpPr>
      <xdr:spPr>
        <a:xfrm>
          <a:off x="4584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149514</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32CF2A38-0C9C-42D3-938A-9615C2FDBCCD}"/>
            </a:ext>
          </a:extLst>
        </xdr:cNvPr>
        <xdr:cNvSpPr txBox="1"/>
      </xdr:nvSpPr>
      <xdr:spPr>
        <a:xfrm>
          <a:off x="4673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421" name="楕円 420">
          <a:extLst>
            <a:ext uri="{FF2B5EF4-FFF2-40B4-BE49-F238E27FC236}">
              <a16:creationId xmlns:a16="http://schemas.microsoft.com/office/drawing/2014/main" id="{A7F064B6-5439-437A-A8BA-436969F11B6D}"/>
            </a:ext>
          </a:extLst>
        </xdr:cNvPr>
        <xdr:cNvSpPr/>
      </xdr:nvSpPr>
      <xdr:spPr>
        <a:xfrm>
          <a:off x="3746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5987</xdr:rowOff>
    </xdr:to>
    <xdr:cxnSp macro="">
      <xdr:nvCxnSpPr>
        <xdr:cNvPr id="422" name="直線コネクタ 421">
          <a:extLst>
            <a:ext uri="{FF2B5EF4-FFF2-40B4-BE49-F238E27FC236}">
              <a16:creationId xmlns:a16="http://schemas.microsoft.com/office/drawing/2014/main" id="{C82A6654-41ED-40C9-B594-9B95B0857077}"/>
            </a:ext>
          </a:extLst>
        </xdr:cNvPr>
        <xdr:cNvCxnSpPr/>
      </xdr:nvCxnSpPr>
      <xdr:spPr>
        <a:xfrm>
          <a:off x="3797300" y="1783188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423" name="楕円 422">
          <a:extLst>
            <a:ext uri="{FF2B5EF4-FFF2-40B4-BE49-F238E27FC236}">
              <a16:creationId xmlns:a16="http://schemas.microsoft.com/office/drawing/2014/main" id="{E87D88DD-F0FC-4CA7-9FAE-08879A9FBDF7}"/>
            </a:ext>
          </a:extLst>
        </xdr:cNvPr>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25581</xdr:rowOff>
    </xdr:to>
    <xdr:cxnSp macro="">
      <xdr:nvCxnSpPr>
        <xdr:cNvPr id="424" name="直線コネクタ 423">
          <a:extLst>
            <a:ext uri="{FF2B5EF4-FFF2-40B4-BE49-F238E27FC236}">
              <a16:creationId xmlns:a16="http://schemas.microsoft.com/office/drawing/2014/main" id="{B2D1DDE3-1A0D-4EF0-9780-33246666633C}"/>
            </a:ext>
          </a:extLst>
        </xdr:cNvPr>
        <xdr:cNvCxnSpPr/>
      </xdr:nvCxnSpPr>
      <xdr:spPr>
        <a:xfrm flipV="1">
          <a:off x="2908300" y="178318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25" name="楕円 424">
          <a:extLst>
            <a:ext uri="{FF2B5EF4-FFF2-40B4-BE49-F238E27FC236}">
              <a16:creationId xmlns:a16="http://schemas.microsoft.com/office/drawing/2014/main" id="{4CE73A63-39D1-4372-9687-0523ED65674B}"/>
            </a:ext>
          </a:extLst>
        </xdr:cNvPr>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25581</xdr:rowOff>
    </xdr:to>
    <xdr:cxnSp macro="">
      <xdr:nvCxnSpPr>
        <xdr:cNvPr id="426" name="直線コネクタ 425">
          <a:extLst>
            <a:ext uri="{FF2B5EF4-FFF2-40B4-BE49-F238E27FC236}">
              <a16:creationId xmlns:a16="http://schemas.microsoft.com/office/drawing/2014/main" id="{83D9C7DD-18C4-4F30-BFFB-27006AA9A05B}"/>
            </a:ext>
          </a:extLst>
        </xdr:cNvPr>
        <xdr:cNvCxnSpPr/>
      </xdr:nvCxnSpPr>
      <xdr:spPr>
        <a:xfrm>
          <a:off x="2019300" y="178155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7" name="楕円 426">
          <a:extLst>
            <a:ext uri="{FF2B5EF4-FFF2-40B4-BE49-F238E27FC236}">
              <a16:creationId xmlns:a16="http://schemas.microsoft.com/office/drawing/2014/main" id="{A0DDD08D-096D-43AA-A66A-109499CDB8BA}"/>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156211</xdr:rowOff>
    </xdr:to>
    <xdr:cxnSp macro="">
      <xdr:nvCxnSpPr>
        <xdr:cNvPr id="428" name="直線コネクタ 427">
          <a:extLst>
            <a:ext uri="{FF2B5EF4-FFF2-40B4-BE49-F238E27FC236}">
              <a16:creationId xmlns:a16="http://schemas.microsoft.com/office/drawing/2014/main" id="{2A58047A-2E49-4BCE-9E78-0F47EBC1B534}"/>
            </a:ext>
          </a:extLst>
        </xdr:cNvPr>
        <xdr:cNvCxnSpPr/>
      </xdr:nvCxnSpPr>
      <xdr:spPr>
        <a:xfrm>
          <a:off x="1130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429" name="n_1aveValue【市民会館】&#10;有形固定資産減価償却率">
          <a:extLst>
            <a:ext uri="{FF2B5EF4-FFF2-40B4-BE49-F238E27FC236}">
              <a16:creationId xmlns:a16="http://schemas.microsoft.com/office/drawing/2014/main" id="{5A042B18-AC11-4E88-8E31-2F2C81D2E496}"/>
            </a:ext>
          </a:extLst>
        </xdr:cNvPr>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0" name="n_2aveValue【市民会館】&#10;有形固定資産減価償却率">
          <a:extLst>
            <a:ext uri="{FF2B5EF4-FFF2-40B4-BE49-F238E27FC236}">
              <a16:creationId xmlns:a16="http://schemas.microsoft.com/office/drawing/2014/main" id="{AFF6D0D7-4F7F-41B1-81E5-5A6805E59DEA}"/>
            </a:ext>
          </a:extLst>
        </xdr:cNvPr>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1" name="n_3aveValue【市民会館】&#10;有形固定資産減価償却率">
          <a:extLst>
            <a:ext uri="{FF2B5EF4-FFF2-40B4-BE49-F238E27FC236}">
              <a16:creationId xmlns:a16="http://schemas.microsoft.com/office/drawing/2014/main" id="{0D3CBC36-F6C0-42E3-A3BB-881ACD09ECEA}"/>
            </a:ext>
          </a:extLst>
        </xdr:cNvPr>
        <xdr:cNvSpPr txBox="1"/>
      </xdr:nvSpPr>
      <xdr:spPr>
        <a:xfrm>
          <a:off x="1816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2" name="n_4aveValue【市民会館】&#10;有形固定資産減価償却率">
          <a:extLst>
            <a:ext uri="{FF2B5EF4-FFF2-40B4-BE49-F238E27FC236}">
              <a16:creationId xmlns:a16="http://schemas.microsoft.com/office/drawing/2014/main" id="{16968B2C-3C15-4B8E-9B2E-87BB07CBFC9A}"/>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433" name="n_1mainValue【市民会館】&#10;有形固定資産減価償却率">
          <a:extLst>
            <a:ext uri="{FF2B5EF4-FFF2-40B4-BE49-F238E27FC236}">
              <a16:creationId xmlns:a16="http://schemas.microsoft.com/office/drawing/2014/main" id="{901E8AB5-C93C-4D35-9775-C6C5A824035B}"/>
            </a:ext>
          </a:extLst>
        </xdr:cNvPr>
        <xdr:cNvSpPr txBox="1"/>
      </xdr:nvSpPr>
      <xdr:spPr>
        <a:xfrm>
          <a:off x="3582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4" name="n_2mainValue【市民会館】&#10;有形固定資産減価償却率">
          <a:extLst>
            <a:ext uri="{FF2B5EF4-FFF2-40B4-BE49-F238E27FC236}">
              <a16:creationId xmlns:a16="http://schemas.microsoft.com/office/drawing/2014/main" id="{93B543C7-EB14-4B45-B418-E69D2BDB23FD}"/>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35" name="n_3mainValue【市民会館】&#10;有形固定資産減価償却率">
          <a:extLst>
            <a:ext uri="{FF2B5EF4-FFF2-40B4-BE49-F238E27FC236}">
              <a16:creationId xmlns:a16="http://schemas.microsoft.com/office/drawing/2014/main" id="{26337EE8-649C-4D76-B0F7-FC80BB91DF53}"/>
            </a:ext>
          </a:extLst>
        </xdr:cNvPr>
        <xdr:cNvSpPr txBox="1"/>
      </xdr:nvSpPr>
      <xdr:spPr>
        <a:xfrm>
          <a:off x="1816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36" name="n_4mainValue【市民会館】&#10;有形固定資産減価償却率">
          <a:extLst>
            <a:ext uri="{FF2B5EF4-FFF2-40B4-BE49-F238E27FC236}">
              <a16:creationId xmlns:a16="http://schemas.microsoft.com/office/drawing/2014/main" id="{72840E6F-5D07-4DC2-97E6-1096B4590982}"/>
            </a:ext>
          </a:extLst>
        </xdr:cNvPr>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20AAF27-2CAF-4311-823E-F5A46E1F61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B45996BC-6E9A-4198-8AE7-E21985A8B7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4D705BE2-29A5-4F5A-85D8-6A89C20F73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E2C108AC-9A29-46C1-A14B-ED5DF20431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91C1457-DF32-41B4-A3D8-B824F6709F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EBF156A2-F218-489D-B0ED-A661593EC9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F53E5EF0-A339-4D7A-912B-33B57EC7AC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3977824-68AA-46C1-B1D7-F5DD4E510A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DF984F9-A5B8-4A00-AE5B-A6F8893786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5F997A8B-2D70-492D-89A9-82BF280733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07BA998-F77B-42EA-8C93-A3357D01E44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8921DAD6-B1F0-40E8-87F6-7DCBBFD8846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F5B23471-4D25-41B9-95CF-5093C4273A7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D672E135-2D17-4DD3-804C-5D76EB6FBC4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2FBAA011-EBE2-43F2-82E6-948BD19376B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E0D7E077-770A-4E40-BF9F-E625B9953C0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17E4DAC-8295-4F53-A1E5-FBEA56CCE60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397A1728-BDD7-453C-874E-F2579B6FDB7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89D50805-A409-44CE-8F3E-55994ED271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281C4685-48A8-4D60-B3DB-4033453957C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37E8FD5-DF01-4869-9D8A-76B82AF264C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7B786B69-5E43-43D4-AFA4-357E466F025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FF8A60B5-92FF-4E89-89AE-25BBF31D92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60ED3C86-11E2-4731-9142-17DAB88B19A2}"/>
            </a:ext>
          </a:extLst>
        </xdr:cNvPr>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A078D345-3B5D-42A4-84E8-3A1CEE9EEAFC}"/>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6C1D42DE-F938-4E71-9D35-7748529F8635}"/>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7B8FA8C1-9695-4BE9-98A3-2405ADD0088F}"/>
            </a:ext>
          </a:extLst>
        </xdr:cNvPr>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897B6C6C-9FB2-4DCC-B67A-E83574AD8C62}"/>
            </a:ext>
          </a:extLst>
        </xdr:cNvPr>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a:extLst>
            <a:ext uri="{FF2B5EF4-FFF2-40B4-BE49-F238E27FC236}">
              <a16:creationId xmlns:a16="http://schemas.microsoft.com/office/drawing/2014/main" id="{E5A8B00B-99B6-44CF-8C54-787FD6FB0DE1}"/>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C7D8C598-F9CA-40C4-8502-6EE85FD25F71}"/>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3901CE41-8977-4FD9-B139-C5311FEB11D1}"/>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D1D68817-099F-4AEC-9AF1-5FE1D6184AEB}"/>
            </a:ext>
          </a:extLst>
        </xdr:cNvPr>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92B1AE8D-A911-4227-889A-61FFBE0D642A}"/>
            </a:ext>
          </a:extLst>
        </xdr:cNvPr>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C64CE6B1-D3BD-4ECF-9147-49E5861FD296}"/>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5FC01EC-DAFA-43C5-8FBD-602A1C25404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58B57B5-5214-485D-AE84-19A1F3BA4B0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C1EDED3-2C07-4051-A3D8-2C36A374C19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8E4AC7C-659B-4595-9C42-D8EEEC7326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5E3277A-056A-4F75-A467-65F48FDFBE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76" name="楕円 475">
          <a:extLst>
            <a:ext uri="{FF2B5EF4-FFF2-40B4-BE49-F238E27FC236}">
              <a16:creationId xmlns:a16="http://schemas.microsoft.com/office/drawing/2014/main" id="{EBBF12E3-9137-461B-8FFC-4A80A5F08392}"/>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77" name="【市民会館】&#10;一人当たり面積該当値テキスト">
          <a:extLst>
            <a:ext uri="{FF2B5EF4-FFF2-40B4-BE49-F238E27FC236}">
              <a16:creationId xmlns:a16="http://schemas.microsoft.com/office/drawing/2014/main" id="{A763CDA8-2666-49F3-B64E-0DB9CA898AFF}"/>
            </a:ext>
          </a:extLst>
        </xdr:cNvPr>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78" name="楕円 477">
          <a:extLst>
            <a:ext uri="{FF2B5EF4-FFF2-40B4-BE49-F238E27FC236}">
              <a16:creationId xmlns:a16="http://schemas.microsoft.com/office/drawing/2014/main" id="{FCD18207-BB0E-422C-9F6F-CE22D3913A8C}"/>
            </a:ext>
          </a:extLst>
        </xdr:cNvPr>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11430</xdr:rowOff>
    </xdr:to>
    <xdr:cxnSp macro="">
      <xdr:nvCxnSpPr>
        <xdr:cNvPr id="479" name="直線コネクタ 478">
          <a:extLst>
            <a:ext uri="{FF2B5EF4-FFF2-40B4-BE49-F238E27FC236}">
              <a16:creationId xmlns:a16="http://schemas.microsoft.com/office/drawing/2014/main" id="{724F4F09-9D70-44CD-AC81-34FA24FCD15C}"/>
            </a:ext>
          </a:extLst>
        </xdr:cNvPr>
        <xdr:cNvCxnSpPr/>
      </xdr:nvCxnSpPr>
      <xdr:spPr>
        <a:xfrm>
          <a:off x="9639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0" name="楕円 479">
          <a:extLst>
            <a:ext uri="{FF2B5EF4-FFF2-40B4-BE49-F238E27FC236}">
              <a16:creationId xmlns:a16="http://schemas.microsoft.com/office/drawing/2014/main" id="{2E17FDCB-73DA-4572-9CA9-891559C7F9EB}"/>
            </a:ext>
          </a:extLst>
        </xdr:cNvPr>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107</xdr:row>
      <xdr:rowOff>11430</xdr:rowOff>
    </xdr:to>
    <xdr:cxnSp macro="">
      <xdr:nvCxnSpPr>
        <xdr:cNvPr id="481" name="直線コネクタ 480">
          <a:extLst>
            <a:ext uri="{FF2B5EF4-FFF2-40B4-BE49-F238E27FC236}">
              <a16:creationId xmlns:a16="http://schemas.microsoft.com/office/drawing/2014/main" id="{06C208CB-B762-4FBE-BB63-E00303DE81E6}"/>
            </a:ext>
          </a:extLst>
        </xdr:cNvPr>
        <xdr:cNvCxnSpPr/>
      </xdr:nvCxnSpPr>
      <xdr:spPr>
        <a:xfrm>
          <a:off x="8750300" y="18173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82" name="楕円 481">
          <a:extLst>
            <a:ext uri="{FF2B5EF4-FFF2-40B4-BE49-F238E27FC236}">
              <a16:creationId xmlns:a16="http://schemas.microsoft.com/office/drawing/2014/main" id="{B82C763A-EA6F-4019-AA6A-B327D2822104}"/>
            </a:ext>
          </a:extLst>
        </xdr:cNvPr>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106</xdr:row>
      <xdr:rowOff>0</xdr:rowOff>
    </xdr:to>
    <xdr:cxnSp macro="">
      <xdr:nvCxnSpPr>
        <xdr:cNvPr id="483" name="直線コネクタ 482">
          <a:extLst>
            <a:ext uri="{FF2B5EF4-FFF2-40B4-BE49-F238E27FC236}">
              <a16:creationId xmlns:a16="http://schemas.microsoft.com/office/drawing/2014/main" id="{4330E176-98FC-4FBD-81DE-CF65548C1119}"/>
            </a:ext>
          </a:extLst>
        </xdr:cNvPr>
        <xdr:cNvCxnSpPr/>
      </xdr:nvCxnSpPr>
      <xdr:spPr>
        <a:xfrm>
          <a:off x="7861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484" name="楕円 483">
          <a:extLst>
            <a:ext uri="{FF2B5EF4-FFF2-40B4-BE49-F238E27FC236}">
              <a16:creationId xmlns:a16="http://schemas.microsoft.com/office/drawing/2014/main" id="{AC51AA87-68FB-4241-8D2E-758B302CD822}"/>
            </a:ext>
          </a:extLst>
        </xdr:cNvPr>
        <xdr:cNvSpPr/>
      </xdr:nvSpPr>
      <xdr:spPr>
        <a:xfrm>
          <a:off x="692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105</xdr:row>
      <xdr:rowOff>163830</xdr:rowOff>
    </xdr:to>
    <xdr:cxnSp macro="">
      <xdr:nvCxnSpPr>
        <xdr:cNvPr id="485" name="直線コネクタ 484">
          <a:extLst>
            <a:ext uri="{FF2B5EF4-FFF2-40B4-BE49-F238E27FC236}">
              <a16:creationId xmlns:a16="http://schemas.microsoft.com/office/drawing/2014/main" id="{03EEA193-A1C4-4576-B264-1295ECFB7D1A}"/>
            </a:ext>
          </a:extLst>
        </xdr:cNvPr>
        <xdr:cNvCxnSpPr/>
      </xdr:nvCxnSpPr>
      <xdr:spPr>
        <a:xfrm>
          <a:off x="6972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a:extLst>
            <a:ext uri="{FF2B5EF4-FFF2-40B4-BE49-F238E27FC236}">
              <a16:creationId xmlns:a16="http://schemas.microsoft.com/office/drawing/2014/main" id="{CA15A605-099C-430F-A907-A2BCC57D0A1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87" name="n_2aveValue【市民会館】&#10;一人当たり面積">
          <a:extLst>
            <a:ext uri="{FF2B5EF4-FFF2-40B4-BE49-F238E27FC236}">
              <a16:creationId xmlns:a16="http://schemas.microsoft.com/office/drawing/2014/main" id="{B71D6CE8-AEF6-4560-BF62-CA3D742BE3A2}"/>
            </a:ext>
          </a:extLst>
        </xdr:cNvPr>
        <xdr:cNvSpPr txBox="1"/>
      </xdr:nvSpPr>
      <xdr:spPr>
        <a:xfrm>
          <a:off x="8515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FE2E03C7-879A-44FF-BD4B-E41D2FB12CA8}"/>
            </a:ext>
          </a:extLst>
        </xdr:cNvPr>
        <xdr:cNvSpPr txBox="1"/>
      </xdr:nvSpPr>
      <xdr:spPr>
        <a:xfrm>
          <a:off x="7626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5B801B6F-33DE-4B24-8551-48F5A0723741}"/>
            </a:ext>
          </a:extLst>
        </xdr:cNvPr>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90" name="n_1mainValue【市民会館】&#10;一人当たり面積">
          <a:extLst>
            <a:ext uri="{FF2B5EF4-FFF2-40B4-BE49-F238E27FC236}">
              <a16:creationId xmlns:a16="http://schemas.microsoft.com/office/drawing/2014/main" id="{DB3E07AD-777C-4B00-A90A-87F1F56BDE67}"/>
            </a:ext>
          </a:extLst>
        </xdr:cNvPr>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91" name="n_2mainValue【市民会館】&#10;一人当たり面積">
          <a:extLst>
            <a:ext uri="{FF2B5EF4-FFF2-40B4-BE49-F238E27FC236}">
              <a16:creationId xmlns:a16="http://schemas.microsoft.com/office/drawing/2014/main" id="{E96C47FF-6193-4D68-AF4F-D43FB6E732C5}"/>
            </a:ext>
          </a:extLst>
        </xdr:cNvPr>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92" name="n_3mainValue【市民会館】&#10;一人当たり面積">
          <a:extLst>
            <a:ext uri="{FF2B5EF4-FFF2-40B4-BE49-F238E27FC236}">
              <a16:creationId xmlns:a16="http://schemas.microsoft.com/office/drawing/2014/main" id="{015B740E-D8AD-4127-A42B-97DE81AF3875}"/>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59707</xdr:rowOff>
    </xdr:from>
    <xdr:ext cx="469744" cy="259045"/>
    <xdr:sp macro="" textlink="">
      <xdr:nvSpPr>
        <xdr:cNvPr id="493" name="n_4mainValue【市民会館】&#10;一人当たり面積">
          <a:extLst>
            <a:ext uri="{FF2B5EF4-FFF2-40B4-BE49-F238E27FC236}">
              <a16:creationId xmlns:a16="http://schemas.microsoft.com/office/drawing/2014/main" id="{CEB2DC5F-FFC5-4E68-B462-7613FE8948E7}"/>
            </a:ext>
          </a:extLst>
        </xdr:cNvPr>
        <xdr:cNvSpPr txBox="1"/>
      </xdr:nvSpPr>
      <xdr:spPr>
        <a:xfrm>
          <a:off x="6737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AE00A7C-D141-4DE4-9FC0-38A9C11090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AE124DB-1424-4E95-8E97-E55CCE0C08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20DA91B-68FD-4CD2-9E66-A235EBE69E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674F445D-2210-4001-9638-0CA58A3314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C931078-C68A-49CB-AD44-3C02CFE71D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7AEDE861-3DEA-40FF-BCC9-31E05A5680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47FA85A-383E-4977-A9B4-9A268861F2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CF8FBAE-6A38-46F6-9637-7C7FCD0E7F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D9DA47F-0F89-457B-9659-2DEDDD2682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44879B6-5424-479E-BD0A-0AD9E9DE0A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7068D86-CAED-410D-8998-8A52AD1F23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CB5CCAE6-C37D-40F8-B428-83F656E2F9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AC94B33-9A25-4F66-8CF5-C9101DEEBD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E9F574A4-685E-478A-8BC3-4FE4C939DF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731C4F8-4D77-483D-969E-0CC004FBB54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847BAB43-D0A7-489F-A541-9602D0A41CF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5983BCE3-A653-4055-A38F-225BE4DF6B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8D0C6093-C4AE-45A3-A5E1-C77C1702C8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EB8E5805-2E1D-47DF-B54E-ADE6B736517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2889EB9A-2BEC-4204-9279-D1CCC744249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183F4F47-6C70-4ABA-B57E-5D90456327E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6882E98-CED3-4880-AC7E-E744668C02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3EA45DCD-1E83-4FBF-90B4-70E91D930EE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8860ECDA-FD08-40A7-A0FC-20A394862E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C2EDB431-57A2-4CBB-A729-664372F6365E}"/>
            </a:ext>
          </a:extLst>
        </xdr:cNvPr>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37CE190A-96AE-48AC-9090-505D94324C4C}"/>
            </a:ext>
          </a:extLst>
        </xdr:cNvPr>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873B4EC4-5686-42B6-BFCA-A90DFC78124F}"/>
            </a:ext>
          </a:extLst>
        </xdr:cNvPr>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E6520F4E-6D0F-4FF3-878A-52C623CEE487}"/>
            </a:ext>
          </a:extLst>
        </xdr:cNvPr>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26E6E8FD-41EE-4A00-B05D-955FA9FE7C73}"/>
            </a:ext>
          </a:extLst>
        </xdr:cNvPr>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7D1F5E39-92A7-4C56-B531-D0E086F686A3}"/>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769C141F-E94A-4B42-8937-794451CE3D0A}"/>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8055922A-E0BA-40CD-8260-E329A9FF6B32}"/>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A9DB5E6A-7847-48E3-87C1-C239737F28E2}"/>
            </a:ext>
          </a:extLst>
        </xdr:cNvPr>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26082E20-F1AB-4F40-AFC5-682E117FEE8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41E29876-D930-43E9-892D-1860D3DC450E}"/>
            </a:ext>
          </a:extLst>
        </xdr:cNvPr>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3D02AF9-9FFE-49E0-B4E9-0E0AE828C5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6D91E73-0A59-4990-B48B-143181E702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9C57ED3-4968-4F46-AA3E-9725C4D6BA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216F818-06F5-419C-A3AD-09ACCCEC35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43EA183-A476-4724-B5A2-2CB0B1DAFF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4" name="楕円 533">
          <a:extLst>
            <a:ext uri="{FF2B5EF4-FFF2-40B4-BE49-F238E27FC236}">
              <a16:creationId xmlns:a16="http://schemas.microsoft.com/office/drawing/2014/main" id="{5A864A74-D6D0-418C-8452-DBD6F578A7C9}"/>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352F1AD9-4572-4EE0-A9BF-7EC214D3C745}"/>
            </a:ext>
          </a:extLst>
        </xdr:cNvPr>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36" name="楕円 535">
          <a:extLst>
            <a:ext uri="{FF2B5EF4-FFF2-40B4-BE49-F238E27FC236}">
              <a16:creationId xmlns:a16="http://schemas.microsoft.com/office/drawing/2014/main" id="{BE57995F-D827-46A1-94D3-2A165D2B6E11}"/>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99060</xdr:rowOff>
    </xdr:to>
    <xdr:cxnSp macro="">
      <xdr:nvCxnSpPr>
        <xdr:cNvPr id="537" name="直線コネクタ 536">
          <a:extLst>
            <a:ext uri="{FF2B5EF4-FFF2-40B4-BE49-F238E27FC236}">
              <a16:creationId xmlns:a16="http://schemas.microsoft.com/office/drawing/2014/main" id="{82074C62-E737-47CC-89AE-EAAB8A90895D}"/>
            </a:ext>
          </a:extLst>
        </xdr:cNvPr>
        <xdr:cNvCxnSpPr/>
      </xdr:nvCxnSpPr>
      <xdr:spPr>
        <a:xfrm>
          <a:off x="15481300" y="67513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38" name="楕円 537">
          <a:extLst>
            <a:ext uri="{FF2B5EF4-FFF2-40B4-BE49-F238E27FC236}">
              <a16:creationId xmlns:a16="http://schemas.microsoft.com/office/drawing/2014/main" id="{D476A60A-A0C3-49B1-9531-9E4617962BD7}"/>
            </a:ext>
          </a:extLst>
        </xdr:cNvPr>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64770</xdr:rowOff>
    </xdr:to>
    <xdr:cxnSp macro="">
      <xdr:nvCxnSpPr>
        <xdr:cNvPr id="539" name="直線コネクタ 538">
          <a:extLst>
            <a:ext uri="{FF2B5EF4-FFF2-40B4-BE49-F238E27FC236}">
              <a16:creationId xmlns:a16="http://schemas.microsoft.com/office/drawing/2014/main" id="{2503124E-D857-4A27-8FF0-004A85A5DF11}"/>
            </a:ext>
          </a:extLst>
        </xdr:cNvPr>
        <xdr:cNvCxnSpPr/>
      </xdr:nvCxnSpPr>
      <xdr:spPr>
        <a:xfrm>
          <a:off x="14592300" y="67017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40" name="楕円 539">
          <a:extLst>
            <a:ext uri="{FF2B5EF4-FFF2-40B4-BE49-F238E27FC236}">
              <a16:creationId xmlns:a16="http://schemas.microsoft.com/office/drawing/2014/main" id="{7A14DCC7-31DD-47E4-B853-EAA8CD8DEAEC}"/>
            </a:ext>
          </a:extLst>
        </xdr:cNvPr>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26670</xdr:rowOff>
    </xdr:to>
    <xdr:cxnSp macro="">
      <xdr:nvCxnSpPr>
        <xdr:cNvPr id="541" name="直線コネクタ 540">
          <a:extLst>
            <a:ext uri="{FF2B5EF4-FFF2-40B4-BE49-F238E27FC236}">
              <a16:creationId xmlns:a16="http://schemas.microsoft.com/office/drawing/2014/main" id="{887E9025-9D0A-4D9A-A815-BAFE4244BA36}"/>
            </a:ext>
          </a:extLst>
        </xdr:cNvPr>
        <xdr:cNvCxnSpPr/>
      </xdr:nvCxnSpPr>
      <xdr:spPr>
        <a:xfrm flipV="1">
          <a:off x="13703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42" name="楕円 541">
          <a:extLst>
            <a:ext uri="{FF2B5EF4-FFF2-40B4-BE49-F238E27FC236}">
              <a16:creationId xmlns:a16="http://schemas.microsoft.com/office/drawing/2014/main" id="{819DF0B0-6463-47B0-9995-F7972A45DCBE}"/>
            </a:ext>
          </a:extLst>
        </xdr:cNvPr>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26670</xdr:rowOff>
    </xdr:to>
    <xdr:cxnSp macro="">
      <xdr:nvCxnSpPr>
        <xdr:cNvPr id="543" name="直線コネクタ 542">
          <a:extLst>
            <a:ext uri="{FF2B5EF4-FFF2-40B4-BE49-F238E27FC236}">
              <a16:creationId xmlns:a16="http://schemas.microsoft.com/office/drawing/2014/main" id="{0DEECD3F-CB73-431D-BD75-B8C5ECCB1F3E}"/>
            </a:ext>
          </a:extLst>
        </xdr:cNvPr>
        <xdr:cNvCxnSpPr/>
      </xdr:nvCxnSpPr>
      <xdr:spPr>
        <a:xfrm>
          <a:off x="12814300" y="6665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6B5159A6-59C3-4134-8616-DDACFA07A6D4}"/>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9EA65CE5-0BFC-4D44-8862-D69E132D7DBA}"/>
            </a:ext>
          </a:extLst>
        </xdr:cNvPr>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86FCC2C8-69FE-49F1-9145-F86B19F60B86}"/>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BD224C49-8F97-4722-A3C3-F22F79CD1580}"/>
            </a:ext>
          </a:extLst>
        </xdr:cNvPr>
        <xdr:cNvSpPr txBox="1"/>
      </xdr:nvSpPr>
      <xdr:spPr>
        <a:xfrm>
          <a:off x="12611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3B982C78-6A2D-448D-96F9-CA5F92DD56C3}"/>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E0D40A54-F16F-409C-A14E-6D814DE95C06}"/>
            </a:ext>
          </a:extLst>
        </xdr:cNvPr>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7033EABA-7D45-4306-BCD9-93F8270BAD8F}"/>
            </a:ext>
          </a:extLst>
        </xdr:cNvPr>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1B07573D-FC59-476B-9A38-9D50FB47DD94}"/>
            </a:ext>
          </a:extLst>
        </xdr:cNvPr>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68516D8-3C0C-48EB-AADD-290561DA66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DC9E2969-D310-4995-B348-B5FC0A4CDD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E489A1B-1C9F-4B92-91FD-71EBE65501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8C317EF5-04BF-43F6-A97E-7A6E13537E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5C163ADB-CC1A-4B91-9629-CB269E3D5B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58A27FEB-6D9E-42B1-A38C-B0243C64A2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5099C592-6849-46D0-B71E-DE782A3E37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D118AA36-D858-41A0-802E-1BAD8E3EAF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A3018F6C-C691-4D6C-AA5F-8EBBF66137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3C014A6F-A381-41CD-B5E2-69973D7488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4B78A81C-71CB-4E66-B394-B5FD6920E0C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12247545-0D3C-487E-A6C3-A6096A9C0D0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CDA312CE-423D-49B1-9625-F3A305743BD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2E11ECAA-97DA-4B56-BB8C-DAC817614A13}"/>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4DC59C8E-F529-4377-B528-F406B9915F4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38002000-0100-4487-9681-D0EA7F9F541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AB5D069-2CE0-4600-88CC-A2867962525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9AFC9588-2920-4488-81E4-7140FC158E13}"/>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70EE0433-B8C0-4EFD-BB03-173BF054056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9FCC596E-72CF-4B29-A101-E8F092A8081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94269DD4-F80B-4D92-8823-087D848E336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A1895B58-8FB1-4F80-B653-0AD58A619EA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E2CB9716-7DC4-4276-B0DB-A465C77670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78A5827D-249F-4F59-89E0-2CB06625589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A67386E8-E247-4390-B225-9AC3F7776D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0C8F3615-4357-4180-807C-07DA8D14A287}"/>
            </a:ext>
          </a:extLst>
        </xdr:cNvPr>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404B2A2B-A425-481C-A215-B250FF3EBDA4}"/>
            </a:ext>
          </a:extLst>
        </xdr:cNvPr>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211C1EA7-9164-4B2B-9FDA-C16A17B51436}"/>
            </a:ext>
          </a:extLst>
        </xdr:cNvPr>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C285AC22-F116-4C55-9175-61BF6DEACF5C}"/>
            </a:ext>
          </a:extLst>
        </xdr:cNvPr>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03D1DEF6-9765-4635-87E4-BC302F37FAF9}"/>
            </a:ext>
          </a:extLst>
        </xdr:cNvPr>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36B26A2-C85A-4E53-BC29-EA42235C0676}"/>
            </a:ext>
          </a:extLst>
        </xdr:cNvPr>
        <xdr:cNvSpPr txBox="1"/>
      </xdr:nvSpPr>
      <xdr:spPr>
        <a:xfrm>
          <a:off x="22199600" y="659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09FDEFFB-7F7B-4CED-820D-85904315222C}"/>
            </a:ext>
          </a:extLst>
        </xdr:cNvPr>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B8A8956E-50FC-4C0E-AF7F-58E27DCC677F}"/>
            </a:ext>
          </a:extLst>
        </xdr:cNvPr>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13F41A40-D260-4382-9C69-E449A9DEDC1B}"/>
            </a:ext>
          </a:extLst>
        </xdr:cNvPr>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50DD4AC9-2D4A-4EAD-8B1C-655CC6EC32D4}"/>
            </a:ext>
          </a:extLst>
        </xdr:cNvPr>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1095169E-B5F5-4DE0-9D98-B9BB77557C74}"/>
            </a:ext>
          </a:extLst>
        </xdr:cNvPr>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3E3FF0E-C3D0-4970-A94D-4163FEE21B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75C86BA-4F97-45CE-B753-4FCC4C1212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1AF5074-6D90-444A-A620-55668AE98F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7F2853A-B3D8-4308-8905-EA6F814664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A0EC598-6FEF-4183-AA03-63ABBC4171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35154</xdr:rowOff>
    </xdr:from>
    <xdr:to>
      <xdr:col>116</xdr:col>
      <xdr:colOff>114300</xdr:colOff>
      <xdr:row>38</xdr:row>
      <xdr:rowOff>136754</xdr:rowOff>
    </xdr:to>
    <xdr:sp macro="" textlink="">
      <xdr:nvSpPr>
        <xdr:cNvPr id="593" name="楕円 592">
          <a:extLst>
            <a:ext uri="{FF2B5EF4-FFF2-40B4-BE49-F238E27FC236}">
              <a16:creationId xmlns:a16="http://schemas.microsoft.com/office/drawing/2014/main" id="{261CADCF-A963-43A1-955C-8FB4A4825956}"/>
            </a:ext>
          </a:extLst>
        </xdr:cNvPr>
        <xdr:cNvSpPr/>
      </xdr:nvSpPr>
      <xdr:spPr>
        <a:xfrm>
          <a:off x="22110700" y="65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58031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80B043A8-4CC6-4AB4-91FD-DBBC9E62FE7D}"/>
            </a:ext>
          </a:extLst>
        </xdr:cNvPr>
        <xdr:cNvSpPr txBox="1"/>
      </xdr:nvSpPr>
      <xdr:spPr>
        <a:xfrm>
          <a:off x="22199600" y="64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47041</xdr:rowOff>
    </xdr:from>
    <xdr:to>
      <xdr:col>112</xdr:col>
      <xdr:colOff>38100</xdr:colOff>
      <xdr:row>38</xdr:row>
      <xdr:rowOff>148641</xdr:rowOff>
    </xdr:to>
    <xdr:sp macro="" textlink="">
      <xdr:nvSpPr>
        <xdr:cNvPr id="595" name="楕円 594">
          <a:extLst>
            <a:ext uri="{FF2B5EF4-FFF2-40B4-BE49-F238E27FC236}">
              <a16:creationId xmlns:a16="http://schemas.microsoft.com/office/drawing/2014/main" id="{7B723BBC-F6E7-435C-9209-98CBC6960E64}"/>
            </a:ext>
          </a:extLst>
        </xdr:cNvPr>
        <xdr:cNvSpPr/>
      </xdr:nvSpPr>
      <xdr:spPr>
        <a:xfrm>
          <a:off x="21272500" y="65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85954</xdr:rowOff>
    </xdr:from>
    <xdr:to>
      <xdr:col>116</xdr:col>
      <xdr:colOff>63500</xdr:colOff>
      <xdr:row>38</xdr:row>
      <xdr:rowOff>97841</xdr:rowOff>
    </xdr:to>
    <xdr:cxnSp macro="">
      <xdr:nvCxnSpPr>
        <xdr:cNvPr id="596" name="直線コネクタ 595">
          <a:extLst>
            <a:ext uri="{FF2B5EF4-FFF2-40B4-BE49-F238E27FC236}">
              <a16:creationId xmlns:a16="http://schemas.microsoft.com/office/drawing/2014/main" id="{14236DDF-FFB8-48D4-94E7-B1FE966CC983}"/>
            </a:ext>
          </a:extLst>
        </xdr:cNvPr>
        <xdr:cNvCxnSpPr/>
      </xdr:nvCxnSpPr>
      <xdr:spPr>
        <a:xfrm flipV="1">
          <a:off x="21323300" y="6601054"/>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63609</xdr:rowOff>
    </xdr:from>
    <xdr:to>
      <xdr:col>107</xdr:col>
      <xdr:colOff>101600</xdr:colOff>
      <xdr:row>38</xdr:row>
      <xdr:rowOff>165209</xdr:rowOff>
    </xdr:to>
    <xdr:sp macro="" textlink="">
      <xdr:nvSpPr>
        <xdr:cNvPr id="597" name="楕円 596">
          <a:extLst>
            <a:ext uri="{FF2B5EF4-FFF2-40B4-BE49-F238E27FC236}">
              <a16:creationId xmlns:a16="http://schemas.microsoft.com/office/drawing/2014/main" id="{DB7C90B5-215E-40A8-A98D-6DB28DFE6A25}"/>
            </a:ext>
          </a:extLst>
        </xdr:cNvPr>
        <xdr:cNvSpPr/>
      </xdr:nvSpPr>
      <xdr:spPr>
        <a:xfrm>
          <a:off x="20383500" y="65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97841</xdr:rowOff>
    </xdr:from>
    <xdr:to>
      <xdr:col>111</xdr:col>
      <xdr:colOff>177800</xdr:colOff>
      <xdr:row>38</xdr:row>
      <xdr:rowOff>114409</xdr:rowOff>
    </xdr:to>
    <xdr:cxnSp macro="">
      <xdr:nvCxnSpPr>
        <xdr:cNvPr id="598" name="直線コネクタ 597">
          <a:extLst>
            <a:ext uri="{FF2B5EF4-FFF2-40B4-BE49-F238E27FC236}">
              <a16:creationId xmlns:a16="http://schemas.microsoft.com/office/drawing/2014/main" id="{AB3DCFF0-F655-4213-B1A7-3FA6EFD24E7C}"/>
            </a:ext>
          </a:extLst>
        </xdr:cNvPr>
        <xdr:cNvCxnSpPr/>
      </xdr:nvCxnSpPr>
      <xdr:spPr>
        <a:xfrm flipV="1">
          <a:off x="20434300" y="661294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101415</xdr:rowOff>
    </xdr:from>
    <xdr:to>
      <xdr:col>102</xdr:col>
      <xdr:colOff>165100</xdr:colOff>
      <xdr:row>39</xdr:row>
      <xdr:rowOff>31565</xdr:rowOff>
    </xdr:to>
    <xdr:sp macro="" textlink="">
      <xdr:nvSpPr>
        <xdr:cNvPr id="599" name="楕円 598">
          <a:extLst>
            <a:ext uri="{FF2B5EF4-FFF2-40B4-BE49-F238E27FC236}">
              <a16:creationId xmlns:a16="http://schemas.microsoft.com/office/drawing/2014/main" id="{9D12A7A2-F75D-4390-A515-440C02729BA0}"/>
            </a:ext>
          </a:extLst>
        </xdr:cNvPr>
        <xdr:cNvSpPr/>
      </xdr:nvSpPr>
      <xdr:spPr>
        <a:xfrm>
          <a:off x="19494500" y="66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114409</xdr:rowOff>
    </xdr:from>
    <xdr:to>
      <xdr:col>107</xdr:col>
      <xdr:colOff>50800</xdr:colOff>
      <xdr:row>38</xdr:row>
      <xdr:rowOff>152215</xdr:rowOff>
    </xdr:to>
    <xdr:cxnSp macro="">
      <xdr:nvCxnSpPr>
        <xdr:cNvPr id="600" name="直線コネクタ 599">
          <a:extLst>
            <a:ext uri="{FF2B5EF4-FFF2-40B4-BE49-F238E27FC236}">
              <a16:creationId xmlns:a16="http://schemas.microsoft.com/office/drawing/2014/main" id="{98D80535-61E2-4D25-8574-09530941E7CC}"/>
            </a:ext>
          </a:extLst>
        </xdr:cNvPr>
        <xdr:cNvCxnSpPr/>
      </xdr:nvCxnSpPr>
      <xdr:spPr>
        <a:xfrm flipV="1">
          <a:off x="19545300" y="6629509"/>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118843</xdr:rowOff>
    </xdr:from>
    <xdr:to>
      <xdr:col>98</xdr:col>
      <xdr:colOff>38100</xdr:colOff>
      <xdr:row>39</xdr:row>
      <xdr:rowOff>48993</xdr:rowOff>
    </xdr:to>
    <xdr:sp macro="" textlink="">
      <xdr:nvSpPr>
        <xdr:cNvPr id="601" name="楕円 600">
          <a:extLst>
            <a:ext uri="{FF2B5EF4-FFF2-40B4-BE49-F238E27FC236}">
              <a16:creationId xmlns:a16="http://schemas.microsoft.com/office/drawing/2014/main" id="{EFE03BD4-8048-4DC1-89A1-B9203070B81D}"/>
            </a:ext>
          </a:extLst>
        </xdr:cNvPr>
        <xdr:cNvSpPr/>
      </xdr:nvSpPr>
      <xdr:spPr>
        <a:xfrm>
          <a:off x="18605500" y="66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152215</xdr:rowOff>
    </xdr:from>
    <xdr:to>
      <xdr:col>102</xdr:col>
      <xdr:colOff>114300</xdr:colOff>
      <xdr:row>38</xdr:row>
      <xdr:rowOff>169643</xdr:rowOff>
    </xdr:to>
    <xdr:cxnSp macro="">
      <xdr:nvCxnSpPr>
        <xdr:cNvPr id="602" name="直線コネクタ 601">
          <a:extLst>
            <a:ext uri="{FF2B5EF4-FFF2-40B4-BE49-F238E27FC236}">
              <a16:creationId xmlns:a16="http://schemas.microsoft.com/office/drawing/2014/main" id="{0156FD3C-4010-4E02-9829-2653F6E0ED2B}"/>
            </a:ext>
          </a:extLst>
        </xdr:cNvPr>
        <xdr:cNvCxnSpPr/>
      </xdr:nvCxnSpPr>
      <xdr:spPr>
        <a:xfrm flipV="1">
          <a:off x="18656300" y="666731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FA0ECDB9-C576-4D37-8F8C-65F471E6E41A}"/>
            </a:ext>
          </a:extLst>
        </xdr:cNvPr>
        <xdr:cNvSpPr txBox="1"/>
      </xdr:nvSpPr>
      <xdr:spPr>
        <a:xfrm>
          <a:off x="21043411" y="67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E0ACE696-0948-4F8E-AA72-C58ACFF3E13C}"/>
            </a:ext>
          </a:extLst>
        </xdr:cNvPr>
        <xdr:cNvSpPr txBox="1"/>
      </xdr:nvSpPr>
      <xdr:spPr>
        <a:xfrm>
          <a:off x="20167111" y="6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D9D9F870-106F-472F-BD80-88F00F29121F}"/>
            </a:ext>
          </a:extLst>
        </xdr:cNvPr>
        <xdr:cNvSpPr txBox="1"/>
      </xdr:nvSpPr>
      <xdr:spPr>
        <a:xfrm>
          <a:off x="19278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1DB7D228-A833-453E-94FC-C6BA001C6206}"/>
            </a:ext>
          </a:extLst>
        </xdr:cNvPr>
        <xdr:cNvSpPr txBox="1"/>
      </xdr:nvSpPr>
      <xdr:spPr>
        <a:xfrm>
          <a:off x="18389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165168</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E8CBC604-4B02-43B5-B269-D9DB38787337}"/>
            </a:ext>
          </a:extLst>
        </xdr:cNvPr>
        <xdr:cNvSpPr txBox="1"/>
      </xdr:nvSpPr>
      <xdr:spPr>
        <a:xfrm>
          <a:off x="21043411" y="63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10286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BCB6C9ED-3740-41E4-B499-AA0F9260EB36}"/>
            </a:ext>
          </a:extLst>
        </xdr:cNvPr>
        <xdr:cNvSpPr txBox="1"/>
      </xdr:nvSpPr>
      <xdr:spPr>
        <a:xfrm>
          <a:off x="20167111" y="63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48092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BB7F4E85-44D4-4D47-B636-0AE7316F90AA}"/>
            </a:ext>
          </a:extLst>
        </xdr:cNvPr>
        <xdr:cNvSpPr txBox="1"/>
      </xdr:nvSpPr>
      <xdr:spPr>
        <a:xfrm>
          <a:off x="19278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65520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7B4F56FC-C6C0-4474-BF2D-3DDD3CEF16B7}"/>
            </a:ext>
          </a:extLst>
        </xdr:cNvPr>
        <xdr:cNvSpPr txBox="1"/>
      </xdr:nvSpPr>
      <xdr:spPr>
        <a:xfrm>
          <a:off x="18389111" y="64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E50E1A0-F93E-4BBE-98B2-3AFBDF9C84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A69FCF11-E233-4CF9-9EE3-AC0ADA20FF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5EB8F64A-7CA6-4F20-A8CA-D3E87A5D6F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C5E59C5-4637-459D-9AB3-9FB8AA2182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9ABDD0AF-B407-459E-A5DA-388F1B96AA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8770D7B6-9014-467F-B78A-C75718C261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35E2FA4-A4B4-43AC-9A77-0FB706440B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FE3C91F-7C8E-40EA-B9C5-9DE82E044F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D7728B5C-A9D4-4E93-93C8-08B63FC5F8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D21AFF18-E30F-48AA-B1E6-74308E7FF5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46593D83-CCDF-4FE7-9A33-FC819F9B97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F2E4FC52-B81A-423D-8E32-D630B9AB4F1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92E63167-7116-4418-B078-24D0985D4F4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4C4E9797-53FF-450B-9D45-E3649F9C42D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A766A00C-6ADA-4781-A0F3-DEB3B210DE0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442AA61-2664-4E47-8EF1-3A1E2D1A0B5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F0A9A0D5-C9F0-4280-810C-C451AFCCFFE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E5922219-77DD-474E-A5E4-1E95BE0C57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4D0EBAC0-D07A-470D-9E88-B02A51B0FA0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388B8A06-FDB5-44F1-8006-8B56CA1FA0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AD17E19A-5557-4200-B0F0-1B676F89DA6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8BEBA325-2E51-41F8-9D42-7EBC12C8C18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2A4F75DE-847E-4136-83A4-4F99F1498D4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A89232F6-1A77-4095-8F41-62BB39D2DF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36699CC-3A5B-48E6-8039-81D2D383D5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0E0EFA34-D8E2-46F7-AA14-41EBF5FD8B77}"/>
            </a:ext>
          </a:extLst>
        </xdr:cNvPr>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241A52EF-BEE6-45A3-9AB0-5552726F68AD}"/>
            </a:ext>
          </a:extLst>
        </xdr:cNvPr>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6289610C-2AC5-4D88-A9A3-B5342CD66F9C}"/>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1BD3101C-640E-4747-BA63-8EBC27A911A1}"/>
            </a:ext>
          </a:extLst>
        </xdr:cNvPr>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E41B30B0-7123-4BC6-AD1E-684E0AE9B5B4}"/>
            </a:ext>
          </a:extLst>
        </xdr:cNvPr>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4CA7186B-FA70-489B-B75A-56FBC5293125}"/>
            </a:ext>
          </a:extLst>
        </xdr:cNvPr>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2ACE824E-8206-40D9-98D0-4F339E414211}"/>
            </a:ext>
          </a:extLst>
        </xdr:cNvPr>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6B8FF9CC-BB4C-4468-9135-0C465CE5D3BC}"/>
            </a:ext>
          </a:extLst>
        </xdr:cNvPr>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59180967-53D9-499E-A235-E9F24E08EF0B}"/>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43766FDB-F055-4A11-9D98-5D42C5E081DD}"/>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34F8EF8F-A1E0-46FA-A330-6DB073E14DB1}"/>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DC8C294-B96C-413A-A52F-28427ED0DD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A2C578F-5C3E-42EE-903B-6D90240656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F77505A-F8E1-4899-8A5E-1B7B9B37AD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893745B-8469-4226-8B26-DA8F5F422C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9D79BA3-2610-4278-ADD4-CA9905C52F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52" name="楕円 651">
          <a:extLst>
            <a:ext uri="{FF2B5EF4-FFF2-40B4-BE49-F238E27FC236}">
              <a16:creationId xmlns:a16="http://schemas.microsoft.com/office/drawing/2014/main" id="{6CC3E89B-66E7-480C-B923-5C5455251E84}"/>
            </a:ext>
          </a:extLst>
        </xdr:cNvPr>
        <xdr:cNvSpPr/>
      </xdr:nvSpPr>
      <xdr:spPr>
        <a:xfrm>
          <a:off x="16268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118671</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F1749C2F-CB44-4FE1-B66A-CD98ED31A008}"/>
            </a:ext>
          </a:extLst>
        </xdr:cNvPr>
        <xdr:cNvSpPr txBox="1"/>
      </xdr:nvSpPr>
      <xdr:spPr>
        <a:xfrm>
          <a:off x="16357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4" name="楕円 653">
          <a:extLst>
            <a:ext uri="{FF2B5EF4-FFF2-40B4-BE49-F238E27FC236}">
              <a16:creationId xmlns:a16="http://schemas.microsoft.com/office/drawing/2014/main" id="{EDD911CB-9406-4348-91E7-6F4E0FD624ED}"/>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19594</xdr:rowOff>
    </xdr:to>
    <xdr:cxnSp macro="">
      <xdr:nvCxnSpPr>
        <xdr:cNvPr id="655" name="直線コネクタ 654">
          <a:extLst>
            <a:ext uri="{FF2B5EF4-FFF2-40B4-BE49-F238E27FC236}">
              <a16:creationId xmlns:a16="http://schemas.microsoft.com/office/drawing/2014/main" id="{0CADBD5B-9BD0-4044-AE0A-C96FDD61B7B6}"/>
            </a:ext>
          </a:extLst>
        </xdr:cNvPr>
        <xdr:cNvCxnSpPr/>
      </xdr:nvCxnSpPr>
      <xdr:spPr>
        <a:xfrm>
          <a:off x="15481300" y="104502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656" name="楕円 655">
          <a:extLst>
            <a:ext uri="{FF2B5EF4-FFF2-40B4-BE49-F238E27FC236}">
              <a16:creationId xmlns:a16="http://schemas.microsoft.com/office/drawing/2014/main" id="{8BF9B7DA-27D5-4A46-9831-DE05494178CF}"/>
            </a:ext>
          </a:extLst>
        </xdr:cNvPr>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4899</xdr:rowOff>
    </xdr:to>
    <xdr:cxnSp macro="">
      <xdr:nvCxnSpPr>
        <xdr:cNvPr id="657" name="直線コネクタ 656">
          <a:extLst>
            <a:ext uri="{FF2B5EF4-FFF2-40B4-BE49-F238E27FC236}">
              <a16:creationId xmlns:a16="http://schemas.microsoft.com/office/drawing/2014/main" id="{34B9325D-8BA1-4832-8154-962271D94E61}"/>
            </a:ext>
          </a:extLst>
        </xdr:cNvPr>
        <xdr:cNvCxnSpPr/>
      </xdr:nvCxnSpPr>
      <xdr:spPr>
        <a:xfrm flipV="1">
          <a:off x="14592300" y="104502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84727</xdr:rowOff>
    </xdr:from>
    <xdr:to>
      <xdr:col>72</xdr:col>
      <xdr:colOff>38100</xdr:colOff>
      <xdr:row>61</xdr:row>
      <xdr:rowOff>14877</xdr:rowOff>
    </xdr:to>
    <xdr:sp macro="" textlink="">
      <xdr:nvSpPr>
        <xdr:cNvPr id="658" name="楕円 657">
          <a:extLst>
            <a:ext uri="{FF2B5EF4-FFF2-40B4-BE49-F238E27FC236}">
              <a16:creationId xmlns:a16="http://schemas.microsoft.com/office/drawing/2014/main" id="{A51EDACC-DB2D-4753-9A50-2C4535A0433F}"/>
            </a:ext>
          </a:extLst>
        </xdr:cNvPr>
        <xdr:cNvSpPr/>
      </xdr:nvSpPr>
      <xdr:spPr>
        <a:xfrm>
          <a:off x="13652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135527</xdr:rowOff>
    </xdr:from>
    <xdr:to>
      <xdr:col>76</xdr:col>
      <xdr:colOff>114300</xdr:colOff>
      <xdr:row>61</xdr:row>
      <xdr:rowOff>4899</xdr:rowOff>
    </xdr:to>
    <xdr:cxnSp macro="">
      <xdr:nvCxnSpPr>
        <xdr:cNvPr id="659" name="直線コネクタ 658">
          <a:extLst>
            <a:ext uri="{FF2B5EF4-FFF2-40B4-BE49-F238E27FC236}">
              <a16:creationId xmlns:a16="http://schemas.microsoft.com/office/drawing/2014/main" id="{45CB4F2A-4EB3-4682-B9B1-D148CFA93909}"/>
            </a:ext>
          </a:extLst>
        </xdr:cNvPr>
        <xdr:cNvCxnSpPr/>
      </xdr:nvCxnSpPr>
      <xdr:spPr>
        <a:xfrm>
          <a:off x="13703300" y="1042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660" name="楕円 659">
          <a:extLst>
            <a:ext uri="{FF2B5EF4-FFF2-40B4-BE49-F238E27FC236}">
              <a16:creationId xmlns:a16="http://schemas.microsoft.com/office/drawing/2014/main" id="{C3E3038E-5DE9-441C-B32A-72CE0B4D1FBF}"/>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135527</xdr:rowOff>
    </xdr:from>
    <xdr:to>
      <xdr:col>71</xdr:col>
      <xdr:colOff>177800</xdr:colOff>
      <xdr:row>61</xdr:row>
      <xdr:rowOff>11430</xdr:rowOff>
    </xdr:to>
    <xdr:cxnSp macro="">
      <xdr:nvCxnSpPr>
        <xdr:cNvPr id="661" name="直線コネクタ 660">
          <a:extLst>
            <a:ext uri="{FF2B5EF4-FFF2-40B4-BE49-F238E27FC236}">
              <a16:creationId xmlns:a16="http://schemas.microsoft.com/office/drawing/2014/main" id="{E390E292-C307-4258-88DF-DADD3DE699D2}"/>
            </a:ext>
          </a:extLst>
        </xdr:cNvPr>
        <xdr:cNvCxnSpPr/>
      </xdr:nvCxnSpPr>
      <xdr:spPr>
        <a:xfrm flipV="1">
          <a:off x="12814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6D1B999E-2238-4C99-8CA9-B737237919D4}"/>
            </a:ext>
          </a:extLst>
        </xdr:cNvPr>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143621E7-9C90-4D4C-B6CE-A71096F523ED}"/>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28CC4C13-942B-4A7B-A32D-C2C11E24337A}"/>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DD25FF25-E78F-4B19-B6F8-E54CC8361E52}"/>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AD4E5873-6D20-49B9-9547-EBA068DC1F67}"/>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C34F09A-722C-4AB4-B8D7-1EE8D70B5149}"/>
            </a:ext>
          </a:extLst>
        </xdr:cNvPr>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6004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276821F3-8BBE-4D17-B8A1-F7AB27FD04BA}"/>
            </a:ext>
          </a:extLst>
        </xdr:cNvPr>
        <xdr:cNvSpPr txBox="1"/>
      </xdr:nvSpPr>
      <xdr:spPr>
        <a:xfrm>
          <a:off x="13500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CC757856-0CDD-4B3E-B662-ACD85667599F}"/>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8FA92DD1-2706-4DF1-B55B-5B3D43A04B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1D960A-1E87-4046-9A4F-24E9E19C97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1B243E04-F962-4A68-9997-4DB81C2B95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BCEF4A64-CEA2-425B-86D5-D9902BB788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989420DD-5D1D-4D0E-8FBF-85B390D08C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144B0383-B596-414E-9994-95C8C9E430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AC6AD595-ECC2-4E78-890A-FEA1BFDDA5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138365F-3060-49DE-87F9-DF987221A4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D15071B-2A7F-4C02-AFA7-511F7F10FE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F5057CF9-5FD2-44DA-BDC9-DA11A42A34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F1DFA96F-7235-410F-8166-1AA43BF55F9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6C6C9F1B-CFDF-43F4-908D-6EC09D2F8BD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6C3F0F1E-AB7C-4313-9B54-78485E3961C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795CA123-5E3D-4A32-9126-4259BCA49FC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C8D0E0FB-54E1-4D99-B0C9-EAB76BEDDDE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FBC3718C-015B-4710-BC4A-DA03B5210AF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A8A31ED8-01E2-4E25-AC98-389B80EB74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7A8284F9-FC3F-4614-98B0-8504B4374E1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8A586E7B-624C-41DF-BAAB-DAA063DDA5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D7EFCF9-4CBC-43E4-A168-E63C06CD558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DBECAD9-F6AC-4049-89DE-9FFDCD524E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52D2C102-971D-4CB6-B61D-090316A792CC}"/>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7CAC3570-732D-40B5-A666-88AFB211A6F7}"/>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A6E08352-8277-4D35-AE25-2B3DB82DB608}"/>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F4DBAE2-E9DD-42D8-917D-3EA99977BD88}"/>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84BE0639-39C3-4F7F-95B5-94EDF6AB1FC4}"/>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A065075A-2F0B-44D3-B26F-8AC26542EAD6}"/>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949A5AC7-FF5F-43C0-88B9-59A6A8388DAE}"/>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E5CA7B3B-5719-45EF-B756-6C200A87622E}"/>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52A1218F-81B8-4753-B5F4-4E8232ED2104}"/>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2DD29031-0E76-44E4-8160-2A2FFC48BC53}"/>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2719DC17-7EE6-428D-87BD-9CCA3F0AF1B5}"/>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8B03C12-7F31-4F30-9021-62F832CE5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12766F3-7CB0-4CAD-B119-B101E0854C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98D104C-4F54-477F-9789-2F92AAA8EA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C2A3640-4A51-4997-9F59-3E8F4730C71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1417944-734B-44E8-B84B-B9BC7CA157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7" name="楕円 706">
          <a:extLst>
            <a:ext uri="{FF2B5EF4-FFF2-40B4-BE49-F238E27FC236}">
              <a16:creationId xmlns:a16="http://schemas.microsoft.com/office/drawing/2014/main" id="{94DB29F2-424C-4747-9DBD-39EC395CC9A7}"/>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232A2FA-FA3E-43F0-9397-716BDF7C0960}"/>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09" name="楕円 708">
          <a:extLst>
            <a:ext uri="{FF2B5EF4-FFF2-40B4-BE49-F238E27FC236}">
              <a16:creationId xmlns:a16="http://schemas.microsoft.com/office/drawing/2014/main" id="{D1673429-A5C9-4C41-B08C-213685C849C6}"/>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10" name="直線コネクタ 709">
          <a:extLst>
            <a:ext uri="{FF2B5EF4-FFF2-40B4-BE49-F238E27FC236}">
              <a16:creationId xmlns:a16="http://schemas.microsoft.com/office/drawing/2014/main" id="{93FE62E6-4B5B-4A73-8070-C1ED6FA708D1}"/>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11" name="楕円 710">
          <a:extLst>
            <a:ext uri="{FF2B5EF4-FFF2-40B4-BE49-F238E27FC236}">
              <a16:creationId xmlns:a16="http://schemas.microsoft.com/office/drawing/2014/main" id="{C0556072-6DA3-437C-9216-86BE1A1113ED}"/>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62</xdr:row>
      <xdr:rowOff>0</xdr:rowOff>
    </xdr:to>
    <xdr:cxnSp macro="">
      <xdr:nvCxnSpPr>
        <xdr:cNvPr id="712" name="直線コネクタ 711">
          <a:extLst>
            <a:ext uri="{FF2B5EF4-FFF2-40B4-BE49-F238E27FC236}">
              <a16:creationId xmlns:a16="http://schemas.microsoft.com/office/drawing/2014/main" id="{E3C8AFB3-4093-479A-BA9E-3861B9358D64}"/>
            </a:ext>
          </a:extLst>
        </xdr:cNvPr>
        <xdr:cNvCxnSpPr/>
      </xdr:nvCxnSpPr>
      <xdr:spPr>
        <a:xfrm>
          <a:off x="20434300" y="10561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13" name="楕円 712">
          <a:extLst>
            <a:ext uri="{FF2B5EF4-FFF2-40B4-BE49-F238E27FC236}">
              <a16:creationId xmlns:a16="http://schemas.microsoft.com/office/drawing/2014/main" id="{3FFC130B-BC9D-4792-8ADA-78B1F90825D4}"/>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102870</xdr:rowOff>
    </xdr:to>
    <xdr:cxnSp macro="">
      <xdr:nvCxnSpPr>
        <xdr:cNvPr id="714" name="直線コネクタ 713">
          <a:extLst>
            <a:ext uri="{FF2B5EF4-FFF2-40B4-BE49-F238E27FC236}">
              <a16:creationId xmlns:a16="http://schemas.microsoft.com/office/drawing/2014/main" id="{40BB16A0-7004-4194-A4C1-7601DC99415D}"/>
            </a:ext>
          </a:extLst>
        </xdr:cNvPr>
        <xdr:cNvCxnSpPr/>
      </xdr:nvCxnSpPr>
      <xdr:spPr>
        <a:xfrm>
          <a:off x="19545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715" name="楕円 714">
          <a:extLst>
            <a:ext uri="{FF2B5EF4-FFF2-40B4-BE49-F238E27FC236}">
              <a16:creationId xmlns:a16="http://schemas.microsoft.com/office/drawing/2014/main" id="{8093B77F-4693-4AD4-BB60-C44CD76BB9B4}"/>
            </a:ext>
          </a:extLst>
        </xdr:cNvPr>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102870</xdr:rowOff>
    </xdr:to>
    <xdr:cxnSp macro="">
      <xdr:nvCxnSpPr>
        <xdr:cNvPr id="716" name="直線コネクタ 715">
          <a:extLst>
            <a:ext uri="{FF2B5EF4-FFF2-40B4-BE49-F238E27FC236}">
              <a16:creationId xmlns:a16="http://schemas.microsoft.com/office/drawing/2014/main" id="{D2F620D4-4A3A-4B32-9D1E-E8B46FB061AB}"/>
            </a:ext>
          </a:extLst>
        </xdr:cNvPr>
        <xdr:cNvCxnSpPr/>
      </xdr:nvCxnSpPr>
      <xdr:spPr>
        <a:xfrm>
          <a:off x="18656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4815206A-2951-48C8-A220-A1E98EBEB166}"/>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8" name="n_2aveValue【保健センター・保健所】&#10;一人当たり面積">
          <a:extLst>
            <a:ext uri="{FF2B5EF4-FFF2-40B4-BE49-F238E27FC236}">
              <a16:creationId xmlns:a16="http://schemas.microsoft.com/office/drawing/2014/main" id="{F1647880-03C2-499B-B8BB-F7BE12DCAB8F}"/>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9" name="n_3aveValue【保健センター・保健所】&#10;一人当たり面積">
          <a:extLst>
            <a:ext uri="{FF2B5EF4-FFF2-40B4-BE49-F238E27FC236}">
              <a16:creationId xmlns:a16="http://schemas.microsoft.com/office/drawing/2014/main" id="{402DC613-A388-44D6-BCD2-BAF91D4CC8E3}"/>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0" name="n_4aveValue【保健センター・保健所】&#10;一人当たり面積">
          <a:extLst>
            <a:ext uri="{FF2B5EF4-FFF2-40B4-BE49-F238E27FC236}">
              <a16:creationId xmlns:a16="http://schemas.microsoft.com/office/drawing/2014/main" id="{29AB5959-1F94-4E82-BC77-1EAF41572158}"/>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1" name="n_1mainValue【保健センター・保健所】&#10;一人当たり面積">
          <a:extLst>
            <a:ext uri="{FF2B5EF4-FFF2-40B4-BE49-F238E27FC236}">
              <a16:creationId xmlns:a16="http://schemas.microsoft.com/office/drawing/2014/main" id="{1C78AE65-2EAF-4277-BB2F-DDC5FEA1D2D5}"/>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722" name="n_2mainValue【保健センター・保健所】&#10;一人当たり面積">
          <a:extLst>
            <a:ext uri="{FF2B5EF4-FFF2-40B4-BE49-F238E27FC236}">
              <a16:creationId xmlns:a16="http://schemas.microsoft.com/office/drawing/2014/main" id="{A6717030-EB11-424C-8CFF-EA96B1530C29}"/>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23" name="n_3mainValue【保健センター・保健所】&#10;一人当たり面積">
          <a:extLst>
            <a:ext uri="{FF2B5EF4-FFF2-40B4-BE49-F238E27FC236}">
              <a16:creationId xmlns:a16="http://schemas.microsoft.com/office/drawing/2014/main" id="{D72D6D85-8413-4A16-910C-456D989276FF}"/>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724" name="n_4mainValue【保健センター・保健所】&#10;一人当たり面積">
          <a:extLst>
            <a:ext uri="{FF2B5EF4-FFF2-40B4-BE49-F238E27FC236}">
              <a16:creationId xmlns:a16="http://schemas.microsoft.com/office/drawing/2014/main" id="{3712A1D2-5D1A-4FA4-8370-E1848EAF23A6}"/>
            </a:ext>
          </a:extLst>
        </xdr:cNvPr>
        <xdr:cNvSpPr txBox="1"/>
      </xdr:nvSpPr>
      <xdr:spPr>
        <a:xfrm>
          <a:off x="18421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AE56E8D6-FB2C-4758-A7B7-7148469575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F1B4C98-CD85-4ADC-8A7C-9BDF814092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527D2BE-F46D-42F7-BFCD-F44871B778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25DE2692-2B91-4F81-B517-C34D9ED8A5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B7082AE7-7FE9-4B34-B7A5-68956705B9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FA9D6B0-37EA-4855-871B-546F5DAC6D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7C18A42-8164-42D1-83EF-B6D42ABD38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E4A58B45-8FEC-46C0-B79C-0B2C92B0BE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3149EF5A-14FC-4E2F-907D-3378019A3C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5CB085E-1F18-4094-986B-C790D48D16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175FA81-A305-4740-A093-56E86EBF53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DA1C30C3-FE0D-4BBE-9485-B63050ADD93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807A4709-D29F-4B3D-8674-500D16D7F29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D75FE0DA-56BD-4BC5-84CE-D76AEA486E3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1B6AFC6-4B02-4D08-A1B8-97B2D775510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859B83A-7DEF-4F13-8CD7-30CD5FFC69E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7AB9B4A8-7581-4914-89DE-49D2B4E210B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699EF32F-F238-429D-9D2F-BB2D807A7FA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FA7C0328-4D1A-4D36-9CCC-A9DD1B555E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EC101566-0CE2-4767-A97C-71CC3739D05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375C3143-8121-474F-8F8C-99D503B86F8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48FDBBD-32D6-4994-AE9D-8CB4A5CA4C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A564FAEA-58CF-4977-892A-438877E03A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D15A974-CD7D-4B4A-AEAA-BFE02014EA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19479639-CF5F-4214-A5CF-E3AF63AA4823}"/>
            </a:ext>
          </a:extLst>
        </xdr:cNvPr>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C49E253E-B0FF-4310-86F2-D27030CA468E}"/>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B0206C84-ADB4-43F4-8F45-F5C483CCFB4D}"/>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BD76EC41-27C2-4878-8750-55B763E9CBAC}"/>
            </a:ext>
          </a:extLst>
        </xdr:cNvPr>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69B6FB36-0FCC-47E9-A90C-462776764E68}"/>
            </a:ext>
          </a:extLst>
        </xdr:cNvPr>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F87BB299-A338-459B-B0E4-241F24C2ADC6}"/>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AFFEA6F3-3CA1-404F-9E37-A30891C608E9}"/>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E3FCC977-E7D6-44E3-A12F-D2C129A33721}"/>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53E38243-43AC-4E19-BD6A-A375A58D3288}"/>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6E3FF5BC-0868-4314-AF91-1016B98B23C9}"/>
            </a:ext>
          </a:extLst>
        </xdr:cNvPr>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81FCB69F-6BA5-4590-9835-364FA7125753}"/>
            </a:ext>
          </a:extLst>
        </xdr:cNvPr>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5A23A76-B14B-40EE-8FFF-8FBC4A1DC4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5CFE4C6-2FEE-40CA-9FD5-D767574541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0AB71B1-616A-451B-AEEC-27EEFB2F60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4FE67A7-E9D9-4877-8172-03E6647793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7BD6755-EBA6-4835-896F-15F218AE9E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65" name="楕円 764">
          <a:extLst>
            <a:ext uri="{FF2B5EF4-FFF2-40B4-BE49-F238E27FC236}">
              <a16:creationId xmlns:a16="http://schemas.microsoft.com/office/drawing/2014/main" id="{77376D49-E6EA-4A5E-A954-D79812D4D91B}"/>
            </a:ext>
          </a:extLst>
        </xdr:cNvPr>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E1BC1E6-67BA-4F36-9413-F041734BA474}"/>
            </a:ext>
          </a:extLst>
        </xdr:cNvPr>
        <xdr:cNvSpPr txBox="1"/>
      </xdr:nvSpPr>
      <xdr:spPr>
        <a:xfrm>
          <a:off x="16357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59689</xdr:rowOff>
    </xdr:from>
    <xdr:to>
      <xdr:col>81</xdr:col>
      <xdr:colOff>101600</xdr:colOff>
      <xdr:row>81</xdr:row>
      <xdr:rowOff>161289</xdr:rowOff>
    </xdr:to>
    <xdr:sp macro="" textlink="">
      <xdr:nvSpPr>
        <xdr:cNvPr id="767" name="楕円 766">
          <a:extLst>
            <a:ext uri="{FF2B5EF4-FFF2-40B4-BE49-F238E27FC236}">
              <a16:creationId xmlns:a16="http://schemas.microsoft.com/office/drawing/2014/main" id="{A7BB1A4D-B071-4519-92E4-E321485C97EE}"/>
            </a:ext>
          </a:extLst>
        </xdr:cNvPr>
        <xdr:cNvSpPr/>
      </xdr:nvSpPr>
      <xdr:spPr>
        <a:xfrm>
          <a:off x="15430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110489</xdr:rowOff>
    </xdr:from>
    <xdr:to>
      <xdr:col>85</xdr:col>
      <xdr:colOff>127000</xdr:colOff>
      <xdr:row>81</xdr:row>
      <xdr:rowOff>150495</xdr:rowOff>
    </xdr:to>
    <xdr:cxnSp macro="">
      <xdr:nvCxnSpPr>
        <xdr:cNvPr id="768" name="直線コネクタ 767">
          <a:extLst>
            <a:ext uri="{FF2B5EF4-FFF2-40B4-BE49-F238E27FC236}">
              <a16:creationId xmlns:a16="http://schemas.microsoft.com/office/drawing/2014/main" id="{7C10C4C1-1ABA-4872-9387-693650BF08A1}"/>
            </a:ext>
          </a:extLst>
        </xdr:cNvPr>
        <xdr:cNvCxnSpPr/>
      </xdr:nvCxnSpPr>
      <xdr:spPr>
        <a:xfrm>
          <a:off x="15481300" y="13997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69" name="楕円 768">
          <a:extLst>
            <a:ext uri="{FF2B5EF4-FFF2-40B4-BE49-F238E27FC236}">
              <a16:creationId xmlns:a16="http://schemas.microsoft.com/office/drawing/2014/main" id="{F609B4B6-B36C-4813-8453-A7AE01872BA5}"/>
            </a:ext>
          </a:extLst>
        </xdr:cNvPr>
        <xdr:cNvSpPr/>
      </xdr:nvSpPr>
      <xdr:spPr>
        <a:xfrm>
          <a:off x="14541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70486</xdr:rowOff>
    </xdr:from>
    <xdr:to>
      <xdr:col>81</xdr:col>
      <xdr:colOff>50800</xdr:colOff>
      <xdr:row>81</xdr:row>
      <xdr:rowOff>110489</xdr:rowOff>
    </xdr:to>
    <xdr:cxnSp macro="">
      <xdr:nvCxnSpPr>
        <xdr:cNvPr id="770" name="直線コネクタ 769">
          <a:extLst>
            <a:ext uri="{FF2B5EF4-FFF2-40B4-BE49-F238E27FC236}">
              <a16:creationId xmlns:a16="http://schemas.microsoft.com/office/drawing/2014/main" id="{0F7A5B57-8287-45D1-BACA-189F99C8F2DA}"/>
            </a:ext>
          </a:extLst>
        </xdr:cNvPr>
        <xdr:cNvCxnSpPr/>
      </xdr:nvCxnSpPr>
      <xdr:spPr>
        <a:xfrm>
          <a:off x="14592300" y="13957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71" name="楕円 770">
          <a:extLst>
            <a:ext uri="{FF2B5EF4-FFF2-40B4-BE49-F238E27FC236}">
              <a16:creationId xmlns:a16="http://schemas.microsoft.com/office/drawing/2014/main" id="{86A321D9-E32A-477A-80E3-B7947F3579EB}"/>
            </a:ext>
          </a:extLst>
        </xdr:cNvPr>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70486</xdr:rowOff>
    </xdr:to>
    <xdr:cxnSp macro="">
      <xdr:nvCxnSpPr>
        <xdr:cNvPr id="772" name="直線コネクタ 771">
          <a:extLst>
            <a:ext uri="{FF2B5EF4-FFF2-40B4-BE49-F238E27FC236}">
              <a16:creationId xmlns:a16="http://schemas.microsoft.com/office/drawing/2014/main" id="{E635A1F4-043D-499E-B34C-4723E28902BD}"/>
            </a:ext>
          </a:extLst>
        </xdr:cNvPr>
        <xdr:cNvCxnSpPr/>
      </xdr:nvCxnSpPr>
      <xdr:spPr>
        <a:xfrm>
          <a:off x="13703300" y="13917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73" name="楕円 772">
          <a:extLst>
            <a:ext uri="{FF2B5EF4-FFF2-40B4-BE49-F238E27FC236}">
              <a16:creationId xmlns:a16="http://schemas.microsoft.com/office/drawing/2014/main" id="{8452B99B-45B2-4A21-A229-EC61532F69EA}"/>
            </a:ext>
          </a:extLst>
        </xdr:cNvPr>
        <xdr:cNvSpPr/>
      </xdr:nvSpPr>
      <xdr:spPr>
        <a:xfrm>
          <a:off x="12763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30480</xdr:rowOff>
    </xdr:to>
    <xdr:cxnSp macro="">
      <xdr:nvCxnSpPr>
        <xdr:cNvPr id="774" name="直線コネクタ 773">
          <a:extLst>
            <a:ext uri="{FF2B5EF4-FFF2-40B4-BE49-F238E27FC236}">
              <a16:creationId xmlns:a16="http://schemas.microsoft.com/office/drawing/2014/main" id="{7A1452C5-9367-4098-B0E3-3A5C412406C0}"/>
            </a:ext>
          </a:extLst>
        </xdr:cNvPr>
        <xdr:cNvCxnSpPr/>
      </xdr:nvCxnSpPr>
      <xdr:spPr>
        <a:xfrm>
          <a:off x="12814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893D5232-2C15-4D67-A2C1-749E20761450}"/>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6" name="n_2aveValue【消防施設】&#10;有形固定資産減価償却率">
          <a:extLst>
            <a:ext uri="{FF2B5EF4-FFF2-40B4-BE49-F238E27FC236}">
              <a16:creationId xmlns:a16="http://schemas.microsoft.com/office/drawing/2014/main" id="{02B0C760-33FB-479B-BCD5-17700A3FAE96}"/>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18251DA5-1E78-4DAD-BACD-599706D964EE}"/>
            </a:ext>
          </a:extLst>
        </xdr:cNvPr>
        <xdr:cNvSpPr txBox="1"/>
      </xdr:nvSpPr>
      <xdr:spPr>
        <a:xfrm>
          <a:off x="13500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F651A72D-6C2A-42BA-8E11-BA3D59B5AE16}"/>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6366</xdr:rowOff>
    </xdr:from>
    <xdr:ext cx="405111" cy="259045"/>
    <xdr:sp macro="" textlink="">
      <xdr:nvSpPr>
        <xdr:cNvPr id="779" name="n_1mainValue【消防施設】&#10;有形固定資産減価償却率">
          <a:extLst>
            <a:ext uri="{FF2B5EF4-FFF2-40B4-BE49-F238E27FC236}">
              <a16:creationId xmlns:a16="http://schemas.microsoft.com/office/drawing/2014/main" id="{6190D97F-E92E-4741-975C-F52EB83F053B}"/>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80" name="n_2mainValue【消防施設】&#10;有形固定資産減価償却率">
          <a:extLst>
            <a:ext uri="{FF2B5EF4-FFF2-40B4-BE49-F238E27FC236}">
              <a16:creationId xmlns:a16="http://schemas.microsoft.com/office/drawing/2014/main" id="{E05B379D-2675-4862-B23F-A200523FAD3B}"/>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81" name="n_3mainValue【消防施設】&#10;有形固定資産減価償却率">
          <a:extLst>
            <a:ext uri="{FF2B5EF4-FFF2-40B4-BE49-F238E27FC236}">
              <a16:creationId xmlns:a16="http://schemas.microsoft.com/office/drawing/2014/main" id="{A41B14E1-52F3-4A58-831D-F4F48DA61562}"/>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59707</xdr:rowOff>
    </xdr:from>
    <xdr:ext cx="405111" cy="259045"/>
    <xdr:sp macro="" textlink="">
      <xdr:nvSpPr>
        <xdr:cNvPr id="782" name="n_4mainValue【消防施設】&#10;有形固定資産減価償却率">
          <a:extLst>
            <a:ext uri="{FF2B5EF4-FFF2-40B4-BE49-F238E27FC236}">
              <a16:creationId xmlns:a16="http://schemas.microsoft.com/office/drawing/2014/main" id="{06840E1E-40D9-40BF-BE9F-182BD6940BF6}"/>
            </a:ext>
          </a:extLst>
        </xdr:cNvPr>
        <xdr:cNvSpPr txBox="1"/>
      </xdr:nvSpPr>
      <xdr:spPr>
        <a:xfrm>
          <a:off x="12611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CC954B9A-2C12-498E-8AB0-6C117F9896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2D10A3B4-F290-408A-B051-026CB07026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D50AC1A-40CC-4A47-BC4B-25BB4DC95B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25858966-F96B-41A9-9665-23AF4E3543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24AD120B-F505-450E-B199-44C96DCD9E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B1514523-B05F-477A-A742-8F5EDCBA25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AE1120B8-1071-44A1-860F-1ABE5E49B5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7A42D93F-57EA-4483-9035-BCC21FDC4B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4B6F5FD-F620-4FC9-A8F1-4A2FF08375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65C2FA26-E7AF-4463-8C58-8A3677626D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B057463E-DC04-4CE7-8356-A1AC97F4FC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F8BCB30D-5205-40B0-9151-CABE879DF5E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C80C8530-0CA5-4955-BC0B-9103B8BC735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86EFF3DA-CAB5-4B98-861F-ED0349A8E06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901845CC-7F94-4F05-8C18-026FFF008D9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B858D8EB-F19E-4B89-ACA1-679A6FFDFDB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878B338E-7F2E-4617-A161-BF9E6F6624E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95ED451F-15CC-4887-B2D4-42BD80F04A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29F39FDF-1383-423A-96D9-9C26E27492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84F8F8B2-A030-4A77-9BEB-B9B1F8E9955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A071DE9-F904-43D1-AEC4-2ED8B0D11A4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3DCDAB1F-EC5F-4BB1-B23E-E1A4DC67E9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AD4BEEC0-DCC1-4B5C-BBE5-8D014E1373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6279F791-03C7-4DAB-AE64-677E5AEE9FE6}"/>
            </a:ext>
          </a:extLst>
        </xdr:cNvPr>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0E87B47B-93D9-418C-971C-1934E002FC3D}"/>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DD5ED1D3-7F62-49C5-8F51-8DDE009D955A}"/>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FD142FDD-B7CF-45B5-AC5B-1AFFA63CCD9D}"/>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C45CAFA1-4B9B-40CB-BDAC-681FC5F5E2D5}"/>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1" name="【消防施設】&#10;一人当たり面積平均値テキスト">
          <a:extLst>
            <a:ext uri="{FF2B5EF4-FFF2-40B4-BE49-F238E27FC236}">
              <a16:creationId xmlns:a16="http://schemas.microsoft.com/office/drawing/2014/main" id="{11E2C964-1CC0-4868-B36D-2B8688221DFC}"/>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3ADC1D20-BC48-4E05-8CC0-D278494E620D}"/>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CAE7B127-320C-4AB4-8939-0F197AFAEC17}"/>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0D8C476F-35B7-43AF-9ECC-7822A7D695E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2B7DCA26-426B-482B-B362-6A183B4761AF}"/>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01B9DECE-393E-40CE-9D13-6EF2C32BEF32}"/>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8CAAE8A-411B-46D7-AC79-DEA817945B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7A86E05-BF64-4970-95A3-836D5655FDD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CFBCB55-4449-4546-8EE1-5C6A71933A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898220C-BFCF-43F3-A20B-43B2520AC0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0C00205-D203-498C-BD26-EC0AEFF7FB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22" name="楕円 821">
          <a:extLst>
            <a:ext uri="{FF2B5EF4-FFF2-40B4-BE49-F238E27FC236}">
              <a16:creationId xmlns:a16="http://schemas.microsoft.com/office/drawing/2014/main" id="{655AAC8B-DFBB-4166-9AB2-022B0BC151D4}"/>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23" name="【消防施設】&#10;一人当たり面積該当値テキスト">
          <a:extLst>
            <a:ext uri="{FF2B5EF4-FFF2-40B4-BE49-F238E27FC236}">
              <a16:creationId xmlns:a16="http://schemas.microsoft.com/office/drawing/2014/main" id="{2FBF38B6-F9B1-4AC6-B139-CE860E83EC24}"/>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24" name="楕円 823">
          <a:extLst>
            <a:ext uri="{FF2B5EF4-FFF2-40B4-BE49-F238E27FC236}">
              <a16:creationId xmlns:a16="http://schemas.microsoft.com/office/drawing/2014/main" id="{D57CD045-FF56-4710-9E84-FCED5AE20DD0}"/>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25" name="直線コネクタ 824">
          <a:extLst>
            <a:ext uri="{FF2B5EF4-FFF2-40B4-BE49-F238E27FC236}">
              <a16:creationId xmlns:a16="http://schemas.microsoft.com/office/drawing/2014/main" id="{45F97D35-22AC-4E8C-B429-590020148C88}"/>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826" name="楕円 825">
          <a:extLst>
            <a:ext uri="{FF2B5EF4-FFF2-40B4-BE49-F238E27FC236}">
              <a16:creationId xmlns:a16="http://schemas.microsoft.com/office/drawing/2014/main" id="{CB154905-EA42-4565-92EA-10B22D23D6A7}"/>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827" name="直線コネクタ 826">
          <a:extLst>
            <a:ext uri="{FF2B5EF4-FFF2-40B4-BE49-F238E27FC236}">
              <a16:creationId xmlns:a16="http://schemas.microsoft.com/office/drawing/2014/main" id="{0A44C80E-0169-4018-8032-41E138CED80E}"/>
            </a:ext>
          </a:extLst>
        </xdr:cNvPr>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0</xdr:rowOff>
    </xdr:from>
    <xdr:to>
      <xdr:col>102</xdr:col>
      <xdr:colOff>165100</xdr:colOff>
      <xdr:row>86</xdr:row>
      <xdr:rowOff>101600</xdr:rowOff>
    </xdr:to>
    <xdr:sp macro="" textlink="">
      <xdr:nvSpPr>
        <xdr:cNvPr id="828" name="楕円 827">
          <a:extLst>
            <a:ext uri="{FF2B5EF4-FFF2-40B4-BE49-F238E27FC236}">
              <a16:creationId xmlns:a16="http://schemas.microsoft.com/office/drawing/2014/main" id="{218B5370-7B6F-4A02-AA26-CF489C28D280}"/>
            </a:ext>
          </a:extLst>
        </xdr:cNvPr>
        <xdr:cNvSpPr/>
      </xdr:nvSpPr>
      <xdr:spPr>
        <a:xfrm>
          <a:off x="19494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50800</xdr:rowOff>
    </xdr:from>
    <xdr:to>
      <xdr:col>107</xdr:col>
      <xdr:colOff>50800</xdr:colOff>
      <xdr:row>86</xdr:row>
      <xdr:rowOff>50800</xdr:rowOff>
    </xdr:to>
    <xdr:cxnSp macro="">
      <xdr:nvCxnSpPr>
        <xdr:cNvPr id="829" name="直線コネクタ 828">
          <a:extLst>
            <a:ext uri="{FF2B5EF4-FFF2-40B4-BE49-F238E27FC236}">
              <a16:creationId xmlns:a16="http://schemas.microsoft.com/office/drawing/2014/main" id="{42D53610-B007-4AE6-ACEA-F1C2B6DDEC57}"/>
            </a:ext>
          </a:extLst>
        </xdr:cNvPr>
        <xdr:cNvCxnSpPr/>
      </xdr:nvCxnSpPr>
      <xdr:spPr>
        <a:xfrm>
          <a:off x="19545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0" name="楕円 829">
          <a:extLst>
            <a:ext uri="{FF2B5EF4-FFF2-40B4-BE49-F238E27FC236}">
              <a16:creationId xmlns:a16="http://schemas.microsoft.com/office/drawing/2014/main" id="{82BD0183-BABA-477D-ACB8-B033E049704B}"/>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50800</xdr:rowOff>
    </xdr:to>
    <xdr:cxnSp macro="">
      <xdr:nvCxnSpPr>
        <xdr:cNvPr id="831" name="直線コネクタ 830">
          <a:extLst>
            <a:ext uri="{FF2B5EF4-FFF2-40B4-BE49-F238E27FC236}">
              <a16:creationId xmlns:a16="http://schemas.microsoft.com/office/drawing/2014/main" id="{91785942-17C2-41CF-8F6D-6F2FD6F39FFD}"/>
            </a:ext>
          </a:extLst>
        </xdr:cNvPr>
        <xdr:cNvCxnSpPr/>
      </xdr:nvCxnSpPr>
      <xdr:spPr>
        <a:xfrm>
          <a:off x="18656300" y="1478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2" name="n_1aveValue【消防施設】&#10;一人当たり面積">
          <a:extLst>
            <a:ext uri="{FF2B5EF4-FFF2-40B4-BE49-F238E27FC236}">
              <a16:creationId xmlns:a16="http://schemas.microsoft.com/office/drawing/2014/main" id="{34392F75-32AD-465A-9889-609161867641}"/>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aveValue【消防施設】&#10;一人当たり面積">
          <a:extLst>
            <a:ext uri="{FF2B5EF4-FFF2-40B4-BE49-F238E27FC236}">
              <a16:creationId xmlns:a16="http://schemas.microsoft.com/office/drawing/2014/main" id="{63DBFD5D-16B6-4FA8-B65B-E498F012D9DC}"/>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C557AC37-BD63-4E34-B7C7-BFBF8802633F}"/>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a:extLst>
            <a:ext uri="{FF2B5EF4-FFF2-40B4-BE49-F238E27FC236}">
              <a16:creationId xmlns:a16="http://schemas.microsoft.com/office/drawing/2014/main" id="{633A2B4D-249F-441C-8827-6C041AE5BD8F}"/>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6" name="n_1mainValue【消防施設】&#10;一人当たり面積">
          <a:extLst>
            <a:ext uri="{FF2B5EF4-FFF2-40B4-BE49-F238E27FC236}">
              <a16:creationId xmlns:a16="http://schemas.microsoft.com/office/drawing/2014/main" id="{8CAA6951-2A84-4A20-B6F8-21EC8BD8F399}"/>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837" name="n_2mainValue【消防施設】&#10;一人当たり面積">
          <a:extLst>
            <a:ext uri="{FF2B5EF4-FFF2-40B4-BE49-F238E27FC236}">
              <a16:creationId xmlns:a16="http://schemas.microsoft.com/office/drawing/2014/main" id="{789D0C13-B2FA-478B-956C-D573E0AD57B9}"/>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92727</xdr:rowOff>
    </xdr:from>
    <xdr:ext cx="469744" cy="259045"/>
    <xdr:sp macro="" textlink="">
      <xdr:nvSpPr>
        <xdr:cNvPr id="838" name="n_3mainValue【消防施設】&#10;一人当たり面積">
          <a:extLst>
            <a:ext uri="{FF2B5EF4-FFF2-40B4-BE49-F238E27FC236}">
              <a16:creationId xmlns:a16="http://schemas.microsoft.com/office/drawing/2014/main" id="{06225722-33CA-446D-B776-DFBBF7CB1B69}"/>
            </a:ext>
          </a:extLst>
        </xdr:cNvPr>
        <xdr:cNvSpPr txBox="1"/>
      </xdr:nvSpPr>
      <xdr:spPr>
        <a:xfrm>
          <a:off x="19310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9" name="n_4mainValue【消防施設】&#10;一人当たり面積">
          <a:extLst>
            <a:ext uri="{FF2B5EF4-FFF2-40B4-BE49-F238E27FC236}">
              <a16:creationId xmlns:a16="http://schemas.microsoft.com/office/drawing/2014/main" id="{F4A3A295-B2D3-4DCA-92E9-CF5B8E404E66}"/>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826A6F5B-AACE-460B-A385-EFC5E61B17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F0F74AB2-A7E1-4546-A13B-E2B5C06CB3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979ABFF5-A2C1-4DF8-8E15-3E4DD192FB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8CFFACA2-871C-4F8F-B020-C9539B36D5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3C89D364-6FD9-4319-8BB7-45ACC57CDA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DDEC05E-59D5-4829-981E-1DC327F99C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190A3AA-E88B-4182-B6CC-29AB2E8ECF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EDF804F2-4C5C-4054-9308-3DD8B28669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2DE5B142-BA95-4C0E-BE94-2C4FE6364A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BE9C956F-08DB-488E-A3A2-19CBD32C99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640F0D5E-B7E2-4382-9F44-6D955BD33C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3DEAA405-48DB-4874-855A-EEDDC6EDB6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FBEBB90-B6FC-4AC5-B00B-14691F4440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64E29A46-B1D7-4F85-A075-5804039D58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33378227-057D-4E6B-B17C-57CAC3F440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7421C69C-5DEA-4B11-AC0E-A4E893920A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26116E27-74EA-41AB-ACC0-87364C09AB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AC2E3A01-86A3-442D-92CB-095C069ABA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229DBDC1-023C-46D2-A960-3A01F9157B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A4596888-29BB-45FC-8C0F-0004689850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9A469BD6-3554-420A-91CD-CBB7BBF2A2A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BE9BD4AC-0A75-47A3-83C9-DFDD1281AA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C1881F82-A428-433E-AF6A-2A926BCEDAA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B7C309A6-EAC6-454C-8F3F-8FDC661A00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14B86853-9EDD-4FDA-AD86-F9404EFCCC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7418C69C-E2C6-4E6E-A70B-25A7BD0B622C}"/>
            </a:ext>
          </a:extLst>
        </xdr:cNvPr>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1DCA651B-CE5A-4F10-A3DD-2C6013CAE20D}"/>
            </a:ext>
          </a:extLst>
        </xdr:cNvPr>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95C6AE26-9316-48EB-90CF-C0E2A690C719}"/>
            </a:ext>
          </a:extLst>
        </xdr:cNvPr>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DDBD297A-A76C-4383-802B-416509D4BD09}"/>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BFC02513-283F-4F49-B982-AE98A6C3790F}"/>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E691C06D-43AB-4ABC-BCA4-E6C79037FBD8}"/>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D7CD468B-F8B8-425F-A13D-393E6F898D9E}"/>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013C12D9-45C4-4654-AF70-85EEB865328C}"/>
            </a:ext>
          </a:extLst>
        </xdr:cNvPr>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8C338FBA-9E30-4A76-80C8-FD8978AC2479}"/>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E0558F4F-707E-42A7-AE84-4C1D85FB8339}"/>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66D61447-7A0A-4709-9230-E8E19EC948F3}"/>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AEBD555-660E-455B-866D-3DC3E98BD5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2106D18-E51C-45BC-B8FA-D65231BBFB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BA1E344-F3BD-44D9-AE31-92D0625647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1ADFBC4-08A2-45C8-BA70-09DA51EBBB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6572FB2-6A03-43DC-B4F3-DBFBF6D7E5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881" name="楕円 880">
          <a:extLst>
            <a:ext uri="{FF2B5EF4-FFF2-40B4-BE49-F238E27FC236}">
              <a16:creationId xmlns:a16="http://schemas.microsoft.com/office/drawing/2014/main" id="{7EBFB69E-A95D-4F17-8A87-849623B3A6F0}"/>
            </a:ext>
          </a:extLst>
        </xdr:cNvPr>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882" name="【庁舎】&#10;有形固定資産減価償却率該当値テキスト">
          <a:extLst>
            <a:ext uri="{FF2B5EF4-FFF2-40B4-BE49-F238E27FC236}">
              <a16:creationId xmlns:a16="http://schemas.microsoft.com/office/drawing/2014/main" id="{8B450EEA-E5F0-4EAF-9679-60F875A64950}"/>
            </a:ext>
          </a:extLst>
        </xdr:cNvPr>
        <xdr:cNvSpPr txBox="1"/>
      </xdr:nvSpPr>
      <xdr:spPr>
        <a:xfrm>
          <a:off x="16357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883" name="楕円 882">
          <a:extLst>
            <a:ext uri="{FF2B5EF4-FFF2-40B4-BE49-F238E27FC236}">
              <a16:creationId xmlns:a16="http://schemas.microsoft.com/office/drawing/2014/main" id="{72D8A12F-F81F-4B4A-B6EE-462C554B7846}"/>
            </a:ext>
          </a:extLst>
        </xdr:cNvPr>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154577</xdr:rowOff>
    </xdr:to>
    <xdr:cxnSp macro="">
      <xdr:nvCxnSpPr>
        <xdr:cNvPr id="884" name="直線コネクタ 883">
          <a:extLst>
            <a:ext uri="{FF2B5EF4-FFF2-40B4-BE49-F238E27FC236}">
              <a16:creationId xmlns:a16="http://schemas.microsoft.com/office/drawing/2014/main" id="{9A5F4F80-4C7B-4EFD-A2F8-727AF20CAEF7}"/>
            </a:ext>
          </a:extLst>
        </xdr:cNvPr>
        <xdr:cNvCxnSpPr/>
      </xdr:nvCxnSpPr>
      <xdr:spPr>
        <a:xfrm>
          <a:off x="15481300" y="179657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885" name="楕円 884">
          <a:extLst>
            <a:ext uri="{FF2B5EF4-FFF2-40B4-BE49-F238E27FC236}">
              <a16:creationId xmlns:a16="http://schemas.microsoft.com/office/drawing/2014/main" id="{0EBB486D-7753-413E-8E30-06EE49D6DDAC}"/>
            </a:ext>
          </a:extLst>
        </xdr:cNvPr>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105</xdr:row>
      <xdr:rowOff>25581</xdr:rowOff>
    </xdr:to>
    <xdr:cxnSp macro="">
      <xdr:nvCxnSpPr>
        <xdr:cNvPr id="886" name="直線コネクタ 885">
          <a:extLst>
            <a:ext uri="{FF2B5EF4-FFF2-40B4-BE49-F238E27FC236}">
              <a16:creationId xmlns:a16="http://schemas.microsoft.com/office/drawing/2014/main" id="{F3E90D28-A2B0-45C9-B260-09133AB5AB98}"/>
            </a:ext>
          </a:extLst>
        </xdr:cNvPr>
        <xdr:cNvCxnSpPr/>
      </xdr:nvCxnSpPr>
      <xdr:spPr>
        <a:xfrm flipV="1">
          <a:off x="14592300" y="1796578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87" name="楕円 886">
          <a:extLst>
            <a:ext uri="{FF2B5EF4-FFF2-40B4-BE49-F238E27FC236}">
              <a16:creationId xmlns:a16="http://schemas.microsoft.com/office/drawing/2014/main" id="{980C8DFA-EB0F-4F24-B6C1-769D2E367739}"/>
            </a:ext>
          </a:extLst>
        </xdr:cNvPr>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25581</xdr:rowOff>
    </xdr:to>
    <xdr:cxnSp macro="">
      <xdr:nvCxnSpPr>
        <xdr:cNvPr id="888" name="直線コネクタ 887">
          <a:extLst>
            <a:ext uri="{FF2B5EF4-FFF2-40B4-BE49-F238E27FC236}">
              <a16:creationId xmlns:a16="http://schemas.microsoft.com/office/drawing/2014/main" id="{26A1A733-362B-44EB-B374-14A071FCA932}"/>
            </a:ext>
          </a:extLst>
        </xdr:cNvPr>
        <xdr:cNvCxnSpPr/>
      </xdr:nvCxnSpPr>
      <xdr:spPr>
        <a:xfrm>
          <a:off x="13703300" y="18001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889" name="楕円 888">
          <a:extLst>
            <a:ext uri="{FF2B5EF4-FFF2-40B4-BE49-F238E27FC236}">
              <a16:creationId xmlns:a16="http://schemas.microsoft.com/office/drawing/2014/main" id="{BDF67263-75FB-44AC-82B0-9D4C7B045433}"/>
            </a:ext>
          </a:extLst>
        </xdr:cNvPr>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170906</xdr:rowOff>
    </xdr:from>
    <xdr:to>
      <xdr:col>71</xdr:col>
      <xdr:colOff>177800</xdr:colOff>
      <xdr:row>105</xdr:row>
      <xdr:rowOff>66402</xdr:rowOff>
    </xdr:to>
    <xdr:cxnSp macro="">
      <xdr:nvCxnSpPr>
        <xdr:cNvPr id="890" name="直線コネクタ 889">
          <a:extLst>
            <a:ext uri="{FF2B5EF4-FFF2-40B4-BE49-F238E27FC236}">
              <a16:creationId xmlns:a16="http://schemas.microsoft.com/office/drawing/2014/main" id="{D1B95368-31FB-4024-A0C3-89926C82C59F}"/>
            </a:ext>
          </a:extLst>
        </xdr:cNvPr>
        <xdr:cNvCxnSpPr/>
      </xdr:nvCxnSpPr>
      <xdr:spPr>
        <a:xfrm flipV="1">
          <a:off x="12814300" y="1800170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20B5D32F-7C87-4809-963C-36353F01F5D0}"/>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8B66D618-27DD-481F-9E3E-54E7E984F6B6}"/>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E34B49C3-C168-4F59-8B8E-A7EC859F538E}"/>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CD47CB63-673F-4384-AE24-1E4682B127B8}"/>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895" name="n_1mainValue【庁舎】&#10;有形固定資産減価償却率">
          <a:extLst>
            <a:ext uri="{FF2B5EF4-FFF2-40B4-BE49-F238E27FC236}">
              <a16:creationId xmlns:a16="http://schemas.microsoft.com/office/drawing/2014/main" id="{E0F89EB6-C47D-45F6-B8A1-8B45D67C0E56}"/>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896" name="n_2mainValue【庁舎】&#10;有形固定資産減価償却率">
          <a:extLst>
            <a:ext uri="{FF2B5EF4-FFF2-40B4-BE49-F238E27FC236}">
              <a16:creationId xmlns:a16="http://schemas.microsoft.com/office/drawing/2014/main" id="{4FB0E7DE-9259-4829-8DBD-59D276546014}"/>
            </a:ext>
          </a:extLst>
        </xdr:cNvPr>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97" name="n_3mainValue【庁舎】&#10;有形固定資産減価償却率">
          <a:extLst>
            <a:ext uri="{FF2B5EF4-FFF2-40B4-BE49-F238E27FC236}">
              <a16:creationId xmlns:a16="http://schemas.microsoft.com/office/drawing/2014/main" id="{96E67F54-80DB-4C30-9251-74D551167507}"/>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108329</xdr:rowOff>
    </xdr:from>
    <xdr:ext cx="405111" cy="259045"/>
    <xdr:sp macro="" textlink="">
      <xdr:nvSpPr>
        <xdr:cNvPr id="898" name="n_4mainValue【庁舎】&#10;有形固定資産減価償却率">
          <a:extLst>
            <a:ext uri="{FF2B5EF4-FFF2-40B4-BE49-F238E27FC236}">
              <a16:creationId xmlns:a16="http://schemas.microsoft.com/office/drawing/2014/main" id="{26CCB8F7-FCA8-4C9B-B8C3-FF2D75DB9522}"/>
            </a:ext>
          </a:extLst>
        </xdr:cNvPr>
        <xdr:cNvSpPr txBox="1"/>
      </xdr:nvSpPr>
      <xdr:spPr>
        <a:xfrm>
          <a:off x="12611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DA395DA-BC15-47DA-9FD0-A6D1BE2BF3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884A5E59-AE8D-496D-9671-B26E4DC9F2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89A2BD5-A96B-47D2-B206-D751A601F4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4CF5726-4975-405F-8DBA-11DE7062B5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6FC43D59-004A-49DF-B3C1-B57C3C145E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A1090046-874C-4D66-B58C-D78C1ED91D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7C0B4D7F-4D12-46DC-A7E3-48CB21CFA9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A3CA286-4AF1-44C4-931D-FC8C64E418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E68A1060-E8E9-48E8-A347-45E338DFF9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1DD421CF-92B8-4C54-A875-AF1B99A547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61620D11-1AD0-42C4-9717-55FE6B3563E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A8B0421B-2C13-442C-AC7D-B7CBBCD6798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B2E2972B-50DA-47B7-8477-A577A978398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DF73406A-0A12-45E3-9BBE-BE3FBE4F34C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CFE44287-0914-46F4-B34A-63F8BE501E5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564E2079-D5AA-4D6D-99D7-3C5D3AEB237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D1C34C96-F93A-45AA-B0B8-DAD442EEEE1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81780436-1F16-4F77-B9DA-2D5A381056D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A39AD381-C53B-4357-B1F2-315DE3B0C3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697751C2-2311-4C53-A80E-EC58B2141D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29D240A9-9188-4F63-8312-CE72FBB374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78084CC3-3DA8-4245-932B-51AACE43BEE6}"/>
            </a:ext>
          </a:extLst>
        </xdr:cNvPr>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F33179EB-1069-4FD0-BC86-88BF58DF653C}"/>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977A4E8D-6FC3-4163-98B8-5A8DC49EC291}"/>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38610340-14AE-41D3-BA92-7D0AE9B3B7AE}"/>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1B7A47F4-B76C-4206-A9CC-AF9ABDC5DE02}"/>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ED2FB3C8-6DAA-4457-BDCD-BF241D0DD5F1}"/>
            </a:ext>
          </a:extLst>
        </xdr:cNvPr>
        <xdr:cNvSpPr txBox="1"/>
      </xdr:nvSpPr>
      <xdr:spPr>
        <a:xfrm>
          <a:off x="22199600" y="1775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103AA664-D5FD-4026-924C-76002BE08313}"/>
            </a:ext>
          </a:extLst>
        </xdr:cNvPr>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AD3C8FDB-ACA5-4CFC-A5CA-0C1F77E81F27}"/>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23345CEB-F4F2-4796-9414-80CF0C1F68C2}"/>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8FFD90FD-C7D1-4309-9F63-F923A9C17966}"/>
            </a:ext>
          </a:extLst>
        </xdr:cNvPr>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B4064492-CD36-4700-92E5-3FB4D21AD1D1}"/>
            </a:ext>
          </a:extLst>
        </xdr:cNvPr>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0406EF9-9E23-47B1-8DC3-580AD851EE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E0B3950-9039-4D5F-97CD-1B66B78781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AFEC2B1-0EE7-4F34-AAFA-0DD3638BAF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833C2A9-1E15-40FD-BFCB-CC114B02D4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17EB24E-0E2B-4312-BC89-2CF93CC5C8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36" name="楕円 935">
          <a:extLst>
            <a:ext uri="{FF2B5EF4-FFF2-40B4-BE49-F238E27FC236}">
              <a16:creationId xmlns:a16="http://schemas.microsoft.com/office/drawing/2014/main" id="{60C9B2FA-BD0C-4F4C-B4BA-5904858A5878}"/>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937" name="【庁舎】&#10;一人当たり面積該当値テキスト">
          <a:extLst>
            <a:ext uri="{FF2B5EF4-FFF2-40B4-BE49-F238E27FC236}">
              <a16:creationId xmlns:a16="http://schemas.microsoft.com/office/drawing/2014/main" id="{731A9F15-E6E2-4379-B12D-965A87351FAA}"/>
            </a:ext>
          </a:extLst>
        </xdr:cNvPr>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38" name="楕円 937">
          <a:extLst>
            <a:ext uri="{FF2B5EF4-FFF2-40B4-BE49-F238E27FC236}">
              <a16:creationId xmlns:a16="http://schemas.microsoft.com/office/drawing/2014/main" id="{957D41C6-E971-405E-8E2C-066262ED64EE}"/>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110489</xdr:rowOff>
    </xdr:to>
    <xdr:cxnSp macro="">
      <xdr:nvCxnSpPr>
        <xdr:cNvPr id="939" name="直線コネクタ 938">
          <a:extLst>
            <a:ext uri="{FF2B5EF4-FFF2-40B4-BE49-F238E27FC236}">
              <a16:creationId xmlns:a16="http://schemas.microsoft.com/office/drawing/2014/main" id="{E1C8BBF8-CA94-41B4-A050-482FEC935A7D}"/>
            </a:ext>
          </a:extLst>
        </xdr:cNvPr>
        <xdr:cNvCxnSpPr/>
      </xdr:nvCxnSpPr>
      <xdr:spPr>
        <a:xfrm>
          <a:off x="21323300" y="1811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940" name="楕円 939">
          <a:extLst>
            <a:ext uri="{FF2B5EF4-FFF2-40B4-BE49-F238E27FC236}">
              <a16:creationId xmlns:a16="http://schemas.microsoft.com/office/drawing/2014/main" id="{35026184-DA4A-463B-B427-DB2515F0448A}"/>
            </a:ext>
          </a:extLst>
        </xdr:cNvPr>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105</xdr:row>
      <xdr:rowOff>110489</xdr:rowOff>
    </xdr:to>
    <xdr:cxnSp macro="">
      <xdr:nvCxnSpPr>
        <xdr:cNvPr id="941" name="直線コネクタ 940">
          <a:extLst>
            <a:ext uri="{FF2B5EF4-FFF2-40B4-BE49-F238E27FC236}">
              <a16:creationId xmlns:a16="http://schemas.microsoft.com/office/drawing/2014/main" id="{87CC5D5F-C06D-4F24-BD9D-1BC716ADF276}"/>
            </a:ext>
          </a:extLst>
        </xdr:cNvPr>
        <xdr:cNvCxnSpPr/>
      </xdr:nvCxnSpPr>
      <xdr:spPr>
        <a:xfrm>
          <a:off x="20434300" y="179527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66548</xdr:rowOff>
    </xdr:from>
    <xdr:to>
      <xdr:col>102</xdr:col>
      <xdr:colOff>165100</xdr:colOff>
      <xdr:row>104</xdr:row>
      <xdr:rowOff>168148</xdr:rowOff>
    </xdr:to>
    <xdr:sp macro="" textlink="">
      <xdr:nvSpPr>
        <xdr:cNvPr id="942" name="楕円 941">
          <a:extLst>
            <a:ext uri="{FF2B5EF4-FFF2-40B4-BE49-F238E27FC236}">
              <a16:creationId xmlns:a16="http://schemas.microsoft.com/office/drawing/2014/main" id="{FF934F7C-5665-45BF-A0FE-AEF2B1D68F7E}"/>
            </a:ext>
          </a:extLst>
        </xdr:cNvPr>
        <xdr:cNvSpPr/>
      </xdr:nvSpPr>
      <xdr:spPr>
        <a:xfrm>
          <a:off x="19494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117348</xdr:rowOff>
    </xdr:from>
    <xdr:to>
      <xdr:col>107</xdr:col>
      <xdr:colOff>50800</xdr:colOff>
      <xdr:row>104</xdr:row>
      <xdr:rowOff>121920</xdr:rowOff>
    </xdr:to>
    <xdr:cxnSp macro="">
      <xdr:nvCxnSpPr>
        <xdr:cNvPr id="943" name="直線コネクタ 942">
          <a:extLst>
            <a:ext uri="{FF2B5EF4-FFF2-40B4-BE49-F238E27FC236}">
              <a16:creationId xmlns:a16="http://schemas.microsoft.com/office/drawing/2014/main" id="{79F889BF-2A97-43C4-81D5-70A3376367D8}"/>
            </a:ext>
          </a:extLst>
        </xdr:cNvPr>
        <xdr:cNvCxnSpPr/>
      </xdr:nvCxnSpPr>
      <xdr:spPr>
        <a:xfrm>
          <a:off x="19545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135128</xdr:rowOff>
    </xdr:from>
    <xdr:to>
      <xdr:col>98</xdr:col>
      <xdr:colOff>38100</xdr:colOff>
      <xdr:row>105</xdr:row>
      <xdr:rowOff>65278</xdr:rowOff>
    </xdr:to>
    <xdr:sp macro="" textlink="">
      <xdr:nvSpPr>
        <xdr:cNvPr id="944" name="楕円 943">
          <a:extLst>
            <a:ext uri="{FF2B5EF4-FFF2-40B4-BE49-F238E27FC236}">
              <a16:creationId xmlns:a16="http://schemas.microsoft.com/office/drawing/2014/main" id="{6A84C269-C378-4B8E-A8BD-D557168ABD80}"/>
            </a:ext>
          </a:extLst>
        </xdr:cNvPr>
        <xdr:cNvSpPr/>
      </xdr:nvSpPr>
      <xdr:spPr>
        <a:xfrm>
          <a:off x="18605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117348</xdr:rowOff>
    </xdr:from>
    <xdr:to>
      <xdr:col>102</xdr:col>
      <xdr:colOff>114300</xdr:colOff>
      <xdr:row>105</xdr:row>
      <xdr:rowOff>14478</xdr:rowOff>
    </xdr:to>
    <xdr:cxnSp macro="">
      <xdr:nvCxnSpPr>
        <xdr:cNvPr id="945" name="直線コネクタ 944">
          <a:extLst>
            <a:ext uri="{FF2B5EF4-FFF2-40B4-BE49-F238E27FC236}">
              <a16:creationId xmlns:a16="http://schemas.microsoft.com/office/drawing/2014/main" id="{6E1D3C11-ADD3-4A4B-9E42-EF9E65EC44E0}"/>
            </a:ext>
          </a:extLst>
        </xdr:cNvPr>
        <xdr:cNvCxnSpPr/>
      </xdr:nvCxnSpPr>
      <xdr:spPr>
        <a:xfrm flipV="1">
          <a:off x="18656300" y="179481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3F13881E-C973-4C9C-A767-55FCA6AFBE4C}"/>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7126A521-705C-44A0-9671-D03309F4A99E}"/>
            </a:ext>
          </a:extLst>
        </xdr:cNvPr>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A6FEFEF4-1D6E-4E68-B8F2-1C32C517F73C}"/>
            </a:ext>
          </a:extLst>
        </xdr:cNvPr>
        <xdr:cNvSpPr txBox="1"/>
      </xdr:nvSpPr>
      <xdr:spPr>
        <a:xfrm>
          <a:off x="19310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A018AE68-D51E-49E9-B8A7-56DCB998674A}"/>
            </a:ext>
          </a:extLst>
        </xdr:cNvPr>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950" name="n_1mainValue【庁舎】&#10;一人当たり面積">
          <a:extLst>
            <a:ext uri="{FF2B5EF4-FFF2-40B4-BE49-F238E27FC236}">
              <a16:creationId xmlns:a16="http://schemas.microsoft.com/office/drawing/2014/main" id="{25EB6850-5CFE-4C93-9E1A-32A9A50D29CD}"/>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951" name="n_2mainValue【庁舎】&#10;一人当たり面積">
          <a:extLst>
            <a:ext uri="{FF2B5EF4-FFF2-40B4-BE49-F238E27FC236}">
              <a16:creationId xmlns:a16="http://schemas.microsoft.com/office/drawing/2014/main" id="{DE7ED6F7-93AF-4332-9A41-BDCEB4598D3B}"/>
            </a:ext>
          </a:extLst>
        </xdr:cNvPr>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13225</xdr:rowOff>
    </xdr:from>
    <xdr:ext cx="469744" cy="259045"/>
    <xdr:sp macro="" textlink="">
      <xdr:nvSpPr>
        <xdr:cNvPr id="952" name="n_3mainValue【庁舎】&#10;一人当たり面積">
          <a:extLst>
            <a:ext uri="{FF2B5EF4-FFF2-40B4-BE49-F238E27FC236}">
              <a16:creationId xmlns:a16="http://schemas.microsoft.com/office/drawing/2014/main" id="{2B6FC215-88A1-4B46-BB23-4F8798C697FC}"/>
            </a:ext>
          </a:extLst>
        </xdr:cNvPr>
        <xdr:cNvSpPr txBox="1"/>
      </xdr:nvSpPr>
      <xdr:spPr>
        <a:xfrm>
          <a:off x="19310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56405</xdr:rowOff>
    </xdr:from>
    <xdr:ext cx="469744" cy="259045"/>
    <xdr:sp macro="" textlink="">
      <xdr:nvSpPr>
        <xdr:cNvPr id="953" name="n_4mainValue【庁舎】&#10;一人当たり面積">
          <a:extLst>
            <a:ext uri="{FF2B5EF4-FFF2-40B4-BE49-F238E27FC236}">
              <a16:creationId xmlns:a16="http://schemas.microsoft.com/office/drawing/2014/main" id="{8CE141BB-4ABE-4A47-8DBB-547280C55AC5}"/>
            </a:ext>
          </a:extLst>
        </xdr:cNvPr>
        <xdr:cNvSpPr txBox="1"/>
      </xdr:nvSpPr>
      <xdr:spPr>
        <a:xfrm>
          <a:off x="18421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481E09EC-BB7C-4CFE-B0F2-0B8354F80C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5BCC819D-7261-45C5-8E7D-4D2FF79849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FCA3F1CF-6B40-4F76-8DB7-D0CC28A034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類似団体と比較して有形固定資産減価償却率が高くなっている施設は、一般廃棄物処理施設、体育館・プール、保健センター・保健所、庁舎である。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一般廃棄物処理施設については、一部事務組合の施設であるため、構成市として引き続き注視していく必要がある。</a:t>
          </a:r>
          <a:endParaRPr lang="ja-JP" altLang="ja-JP" sz="1400">
            <a:effectLst/>
          </a:endParaRPr>
        </a:p>
        <a:p>
          <a:pPr eaLnBrk="1" fontAlgn="auto" latinLnBrk="0" hangingPunct="1"/>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庁舎と市民会館については、保谷庁舎と市民会館の解体工事を実施したことにより、</a:t>
          </a:r>
          <a:r>
            <a:rPr kumimoji="1" lang="ja-JP" altLang="en-US" sz="1100" b="0" i="0" baseline="0">
              <a:solidFill>
                <a:schemeClr val="tx1"/>
              </a:solidFill>
              <a:effectLst/>
              <a:latin typeface="+mn-lt"/>
              <a:ea typeface="+mn-ea"/>
              <a:cs typeface="+mn-cs"/>
            </a:rPr>
            <a:t>令和３年度は</a:t>
          </a:r>
          <a:r>
            <a:rPr kumimoji="1" lang="ja-JP" altLang="ja-JP" sz="1100" b="0" i="0" baseline="0">
              <a:solidFill>
                <a:schemeClr val="tx1"/>
              </a:solidFill>
              <a:effectLst/>
              <a:latin typeface="+mn-lt"/>
              <a:ea typeface="+mn-ea"/>
              <a:cs typeface="+mn-cs"/>
            </a:rPr>
            <a:t>有形固定資産減価償却率が減少し</a:t>
          </a:r>
          <a:r>
            <a:rPr kumimoji="1" lang="ja-JP" altLang="en-US" sz="1100" b="0" i="0" baseline="0">
              <a:solidFill>
                <a:schemeClr val="tx1"/>
              </a:solidFill>
              <a:effectLst/>
              <a:latin typeface="+mn-lt"/>
              <a:ea typeface="+mn-ea"/>
              <a:cs typeface="+mn-cs"/>
            </a:rPr>
            <a:t>た</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en-US" sz="1100" b="0" i="0" baseline="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また、図書館については、中央図書館の耐震補強工事を実施したことにより、令和３年度は有形固定資産減価償却率が減少した。</a:t>
          </a:r>
          <a:endParaRPr lang="ja-JP" altLang="ja-JP" sz="1400">
            <a:solidFill>
              <a:schemeClr val="tx1"/>
            </a:solidFill>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その他の施設については、類似団体と比較して有形固定資産減価償却率が低くなっているが、将来更新費用が同時期に発生しないよう適切な維持管理が必要となる。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75" thickBot="1">
      <c r="B2" s="178" t="s">
        <v>82</v>
      </c>
      <c r="C2" s="178"/>
      <c r="D2" s="179"/>
    </row>
    <row r="3" spans="1:119" ht="18.75" customHeight="1" thickBot="1">
      <c r="A3" s="177"/>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87049826</v>
      </c>
      <c r="BO4" s="485"/>
      <c r="BP4" s="485"/>
      <c r="BQ4" s="485"/>
      <c r="BR4" s="485"/>
      <c r="BS4" s="485"/>
      <c r="BT4" s="485"/>
      <c r="BU4" s="486"/>
      <c r="BV4" s="484">
        <v>85173925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7.6</v>
      </c>
      <c r="CU4" s="625"/>
      <c r="CV4" s="625"/>
      <c r="CW4" s="625"/>
      <c r="CX4" s="625"/>
      <c r="CY4" s="625"/>
      <c r="CZ4" s="625"/>
      <c r="DA4" s="626"/>
      <c r="DB4" s="624">
        <v>9.1</v>
      </c>
      <c r="DC4" s="625"/>
      <c r="DD4" s="625"/>
      <c r="DE4" s="625"/>
      <c r="DF4" s="625"/>
      <c r="DG4" s="625"/>
      <c r="DH4" s="625"/>
      <c r="DI4" s="626"/>
    </row>
    <row r="5" spans="1:119" ht="18.75" customHeight="1">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83529956</v>
      </c>
      <c r="BO5" s="456"/>
      <c r="BP5" s="456"/>
      <c r="BQ5" s="456"/>
      <c r="BR5" s="456"/>
      <c r="BS5" s="456"/>
      <c r="BT5" s="456"/>
      <c r="BU5" s="457"/>
      <c r="BV5" s="455">
        <v>80334621</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93.1</v>
      </c>
      <c r="CU5" s="453"/>
      <c r="CV5" s="453"/>
      <c r="CW5" s="453"/>
      <c r="CX5" s="453"/>
      <c r="CY5" s="453"/>
      <c r="CZ5" s="453"/>
      <c r="DA5" s="454"/>
      <c r="DB5" s="452">
        <v>89.5</v>
      </c>
      <c r="DC5" s="453"/>
      <c r="DD5" s="453"/>
      <c r="DE5" s="453"/>
      <c r="DF5" s="453"/>
      <c r="DG5" s="453"/>
      <c r="DH5" s="453"/>
      <c r="DI5" s="454"/>
    </row>
    <row r="6" spans="1:119" ht="18.75" customHeight="1">
      <c r="A6" s="177"/>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3519870</v>
      </c>
      <c r="BO6" s="456"/>
      <c r="BP6" s="456"/>
      <c r="BQ6" s="456"/>
      <c r="BR6" s="456"/>
      <c r="BS6" s="456"/>
      <c r="BT6" s="456"/>
      <c r="BU6" s="457"/>
      <c r="BV6" s="455">
        <v>4839304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93.1</v>
      </c>
      <c r="CU6" s="599"/>
      <c r="CV6" s="599"/>
      <c r="CW6" s="599"/>
      <c r="CX6" s="599"/>
      <c r="CY6" s="599"/>
      <c r="CZ6" s="599"/>
      <c r="DA6" s="600"/>
      <c r="DB6" s="598">
        <v>92.1</v>
      </c>
      <c r="DC6" s="599"/>
      <c r="DD6" s="599"/>
      <c r="DE6" s="599"/>
      <c r="DF6" s="599"/>
      <c r="DG6" s="599"/>
      <c r="DH6" s="599"/>
      <c r="DI6" s="600"/>
    </row>
    <row r="7" spans="1:119" ht="18.75" customHeight="1">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404046</v>
      </c>
      <c r="BO7" s="456"/>
      <c r="BP7" s="456"/>
      <c r="BQ7" s="456"/>
      <c r="BR7" s="456"/>
      <c r="BS7" s="456"/>
      <c r="BT7" s="456"/>
      <c r="BU7" s="457"/>
      <c r="BV7" s="455">
        <v>1027575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41022644</v>
      </c>
      <c r="CU7" s="456"/>
      <c r="CV7" s="456"/>
      <c r="CW7" s="456"/>
      <c r="CX7" s="456"/>
      <c r="CY7" s="456"/>
      <c r="CZ7" s="456"/>
      <c r="DA7" s="457"/>
      <c r="DB7" s="455">
        <v>42014740</v>
      </c>
      <c r="DC7" s="456"/>
      <c r="DD7" s="456"/>
      <c r="DE7" s="456"/>
      <c r="DF7" s="456"/>
      <c r="DG7" s="456"/>
      <c r="DH7" s="456"/>
      <c r="DI7" s="457"/>
    </row>
    <row r="8" spans="1:119" ht="18.75" customHeight="1" thickBot="1">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3115824</v>
      </c>
      <c r="BO8" s="456"/>
      <c r="BP8" s="456"/>
      <c r="BQ8" s="456"/>
      <c r="BR8" s="456"/>
      <c r="BS8" s="456"/>
      <c r="BT8" s="456"/>
      <c r="BU8" s="457"/>
      <c r="BV8" s="455">
        <v>3811729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0.88</v>
      </c>
      <c r="CU8" s="559"/>
      <c r="CV8" s="559"/>
      <c r="CW8" s="559"/>
      <c r="CX8" s="559"/>
      <c r="CY8" s="559"/>
      <c r="CZ8" s="559"/>
      <c r="DA8" s="560"/>
      <c r="DB8" s="558">
        <v>0.89</v>
      </c>
      <c r="DC8" s="559"/>
      <c r="DD8" s="559"/>
      <c r="DE8" s="559"/>
      <c r="DF8" s="559"/>
      <c r="DG8" s="559"/>
      <c r="DH8" s="559"/>
      <c r="DI8" s="560"/>
    </row>
    <row r="9" spans="1:119" ht="18.75" customHeight="1" thickBot="1">
      <c r="A9" s="177"/>
      <c r="B9" s="587" t="s">
        <v>114</v>
      </c>
      <c r="C9" s="588"/>
      <c r="D9" s="588"/>
      <c r="E9" s="588"/>
      <c r="F9" s="588"/>
      <c r="G9" s="588"/>
      <c r="H9" s="588"/>
      <c r="I9" s="588"/>
      <c r="J9" s="588"/>
      <c r="K9" s="506"/>
      <c r="L9" s="589" t="s">
        <v>115</v>
      </c>
      <c r="M9" s="590"/>
      <c r="N9" s="590"/>
      <c r="O9" s="590"/>
      <c r="P9" s="590"/>
      <c r="Q9" s="591"/>
      <c r="R9" s="592">
        <v>207388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103</v>
      </c>
      <c r="AV9" s="514"/>
      <c r="AW9" s="514"/>
      <c r="AX9" s="514"/>
      <c r="AY9" s="469" t="s">
        <v>118</v>
      </c>
      <c r="AZ9" s="470"/>
      <c r="BA9" s="470"/>
      <c r="BB9" s="470"/>
      <c r="BC9" s="470"/>
      <c r="BD9" s="470"/>
      <c r="BE9" s="470"/>
      <c r="BF9" s="470"/>
      <c r="BG9" s="470"/>
      <c r="BH9" s="470"/>
      <c r="BI9" s="470"/>
      <c r="BJ9" s="470"/>
      <c r="BK9" s="470"/>
      <c r="BL9" s="470"/>
      <c r="BM9" s="471"/>
      <c r="BN9" s="455">
        <v>-695905</v>
      </c>
      <c r="BO9" s="456"/>
      <c r="BP9" s="456"/>
      <c r="BQ9" s="456"/>
      <c r="BR9" s="456"/>
      <c r="BS9" s="456"/>
      <c r="BT9" s="456"/>
      <c r="BU9" s="457"/>
      <c r="BV9" s="455">
        <v>1945900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8.6</v>
      </c>
      <c r="CU9" s="453"/>
      <c r="CV9" s="453"/>
      <c r="CW9" s="453"/>
      <c r="CX9" s="453"/>
      <c r="CY9" s="453"/>
      <c r="CZ9" s="453"/>
      <c r="DA9" s="454"/>
      <c r="DB9" s="452">
        <v>9.3000000000000007</v>
      </c>
      <c r="DC9" s="453"/>
      <c r="DD9" s="453"/>
      <c r="DE9" s="453"/>
      <c r="DF9" s="453"/>
      <c r="DG9" s="453"/>
      <c r="DH9" s="453"/>
      <c r="DI9" s="454"/>
    </row>
    <row r="10" spans="1:119" ht="18.75" customHeight="1" thickBot="1">
      <c r="A10" s="177"/>
      <c r="B10" s="587"/>
      <c r="C10" s="588"/>
      <c r="D10" s="588"/>
      <c r="E10" s="588"/>
      <c r="F10" s="588"/>
      <c r="G10" s="588"/>
      <c r="H10" s="588"/>
      <c r="I10" s="588"/>
      <c r="J10" s="588"/>
      <c r="K10" s="506"/>
      <c r="L10" s="411" t="s">
        <v>120</v>
      </c>
      <c r="M10" s="412"/>
      <c r="N10" s="412"/>
      <c r="O10" s="412"/>
      <c r="P10" s="412"/>
      <c r="Q10" s="413"/>
      <c r="R10" s="408">
        <v>200012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103</v>
      </c>
      <c r="AV10" s="514"/>
      <c r="AW10" s="514"/>
      <c r="AX10" s="514"/>
      <c r="AY10" s="469" t="s">
        <v>122</v>
      </c>
      <c r="AZ10" s="470"/>
      <c r="BA10" s="470"/>
      <c r="BB10" s="470"/>
      <c r="BC10" s="470"/>
      <c r="BD10" s="470"/>
      <c r="BE10" s="470"/>
      <c r="BF10" s="470"/>
      <c r="BG10" s="470"/>
      <c r="BH10" s="470"/>
      <c r="BI10" s="470"/>
      <c r="BJ10" s="470"/>
      <c r="BK10" s="470"/>
      <c r="BL10" s="470"/>
      <c r="BM10" s="471"/>
      <c r="BN10" s="455">
        <v>2018953</v>
      </c>
      <c r="BO10" s="456"/>
      <c r="BP10" s="456"/>
      <c r="BQ10" s="456"/>
      <c r="BR10" s="456"/>
      <c r="BS10" s="456"/>
      <c r="BT10" s="456"/>
      <c r="BU10" s="457"/>
      <c r="BV10" s="455">
        <v>1040867</v>
      </c>
      <c r="BW10" s="456"/>
      <c r="BX10" s="456"/>
      <c r="BY10" s="456"/>
      <c r="BZ10" s="456"/>
      <c r="CA10" s="456"/>
      <c r="CB10" s="456"/>
      <c r="CC10" s="457"/>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c r="A11" s="177"/>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111</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c r="A12" s="177"/>
      <c r="B12" s="561" t="s">
        <v>131</v>
      </c>
      <c r="C12" s="562"/>
      <c r="D12" s="562"/>
      <c r="E12" s="562"/>
      <c r="F12" s="562"/>
      <c r="G12" s="562"/>
      <c r="H12" s="562"/>
      <c r="I12" s="562"/>
      <c r="J12" s="562"/>
      <c r="K12" s="563"/>
      <c r="L12" s="570" t="s">
        <v>132</v>
      </c>
      <c r="M12" s="571"/>
      <c r="N12" s="571"/>
      <c r="O12" s="571"/>
      <c r="P12" s="571"/>
      <c r="Q12" s="572"/>
      <c r="R12" s="573">
        <v>205876</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103</v>
      </c>
      <c r="AV12" s="514"/>
      <c r="AW12" s="514"/>
      <c r="AX12" s="514"/>
      <c r="AY12" s="469" t="s">
        <v>136</v>
      </c>
      <c r="AZ12" s="470"/>
      <c r="BA12" s="470"/>
      <c r="BB12" s="470"/>
      <c r="BC12" s="470"/>
      <c r="BD12" s="470"/>
      <c r="BE12" s="470"/>
      <c r="BF12" s="470"/>
      <c r="BG12" s="470"/>
      <c r="BH12" s="470"/>
      <c r="BI12" s="470"/>
      <c r="BJ12" s="470"/>
      <c r="BK12" s="470"/>
      <c r="BL12" s="470"/>
      <c r="BM12" s="471"/>
      <c r="BN12" s="455">
        <v>1500000</v>
      </c>
      <c r="BO12" s="456"/>
      <c r="BP12" s="456"/>
      <c r="BQ12" s="456"/>
      <c r="BR12" s="456"/>
      <c r="BS12" s="456"/>
      <c r="BT12" s="456"/>
      <c r="BU12" s="457"/>
      <c r="BV12" s="455">
        <v>500000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c r="A13" s="177"/>
      <c r="B13" s="564"/>
      <c r="C13" s="565"/>
      <c r="D13" s="565"/>
      <c r="E13" s="565"/>
      <c r="F13" s="565"/>
      <c r="G13" s="565"/>
      <c r="H13" s="565"/>
      <c r="I13" s="565"/>
      <c r="J13" s="565"/>
      <c r="K13" s="566"/>
      <c r="L13" s="186"/>
      <c r="M13" s="539" t="s">
        <v>138</v>
      </c>
      <c r="N13" s="540"/>
      <c r="O13" s="540"/>
      <c r="P13" s="540"/>
      <c r="Q13" s="541"/>
      <c r="R13" s="542">
        <v>200895</v>
      </c>
      <c r="S13" s="543"/>
      <c r="T13" s="543"/>
      <c r="U13" s="543"/>
      <c r="V13" s="544"/>
      <c r="W13" s="545" t="s">
        <v>139</v>
      </c>
      <c r="X13" s="441"/>
      <c r="Y13" s="441"/>
      <c r="Z13" s="441"/>
      <c r="AA13" s="441"/>
      <c r="AB13" s="442"/>
      <c r="AC13" s="408">
        <v>536</v>
      </c>
      <c r="AD13" s="409"/>
      <c r="AE13" s="409"/>
      <c r="AF13" s="409"/>
      <c r="AG13" s="410"/>
      <c r="AH13" s="408">
        <v>615</v>
      </c>
      <c r="AI13" s="409"/>
      <c r="AJ13" s="409"/>
      <c r="AK13" s="409"/>
      <c r="AL13" s="468"/>
      <c r="AM13" s="512" t="s">
        <v>140</v>
      </c>
      <c r="AN13" s="412"/>
      <c r="AO13" s="412"/>
      <c r="AP13" s="412"/>
      <c r="AQ13" s="412"/>
      <c r="AR13" s="412"/>
      <c r="AS13" s="412"/>
      <c r="AT13" s="413"/>
      <c r="AU13" s="513" t="s">
        <v>107</v>
      </c>
      <c r="AV13" s="514"/>
      <c r="AW13" s="514"/>
      <c r="AX13" s="514"/>
      <c r="AY13" s="469" t="s">
        <v>141</v>
      </c>
      <c r="AZ13" s="470"/>
      <c r="BA13" s="470"/>
      <c r="BB13" s="470"/>
      <c r="BC13" s="470"/>
      <c r="BD13" s="470"/>
      <c r="BE13" s="470"/>
      <c r="BF13" s="470"/>
      <c r="BG13" s="470"/>
      <c r="BH13" s="470"/>
      <c r="BI13" s="470"/>
      <c r="BJ13" s="470"/>
      <c r="BK13" s="470"/>
      <c r="BL13" s="470"/>
      <c r="BM13" s="471"/>
      <c r="BN13" s="455">
        <v>-176952</v>
      </c>
      <c r="BO13" s="456"/>
      <c r="BP13" s="456"/>
      <c r="BQ13" s="456"/>
      <c r="BR13" s="456"/>
      <c r="BS13" s="456"/>
      <c r="BT13" s="456"/>
      <c r="BU13" s="457"/>
      <c r="BV13" s="455">
        <v>2486767</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2.4</v>
      </c>
      <c r="CU13" s="453"/>
      <c r="CV13" s="453"/>
      <c r="CW13" s="453"/>
      <c r="CX13" s="453"/>
      <c r="CY13" s="453"/>
      <c r="CZ13" s="453"/>
      <c r="DA13" s="454"/>
      <c r="DB13" s="452">
        <v>2.2999999999999998</v>
      </c>
      <c r="DC13" s="453"/>
      <c r="DD13" s="453"/>
      <c r="DE13" s="453"/>
      <c r="DF13" s="453"/>
      <c r="DG13" s="453"/>
      <c r="DH13" s="453"/>
      <c r="DI13" s="454"/>
    </row>
    <row r="14" spans="1:119" ht="18.75" customHeight="1" thickBot="1">
      <c r="A14" s="177"/>
      <c r="B14" s="564"/>
      <c r="C14" s="565"/>
      <c r="D14" s="565"/>
      <c r="E14" s="565"/>
      <c r="F14" s="565"/>
      <c r="G14" s="565"/>
      <c r="H14" s="565"/>
      <c r="I14" s="565"/>
      <c r="J14" s="565"/>
      <c r="K14" s="566"/>
      <c r="L14" s="529" t="s">
        <v>143</v>
      </c>
      <c r="M14" s="582"/>
      <c r="N14" s="582"/>
      <c r="O14" s="582"/>
      <c r="P14" s="582"/>
      <c r="Q14" s="583"/>
      <c r="R14" s="542">
        <v>205805</v>
      </c>
      <c r="S14" s="543"/>
      <c r="T14" s="543"/>
      <c r="U14" s="543"/>
      <c r="V14" s="544"/>
      <c r="W14" s="546"/>
      <c r="X14" s="444"/>
      <c r="Y14" s="444"/>
      <c r="Z14" s="444"/>
      <c r="AA14" s="444"/>
      <c r="AB14" s="445"/>
      <c r="AC14" s="535">
        <v>0.6</v>
      </c>
      <c r="AD14" s="536"/>
      <c r="AE14" s="536"/>
      <c r="AF14" s="536"/>
      <c r="AG14" s="537"/>
      <c r="AH14" s="535">
        <v>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129</v>
      </c>
      <c r="CU14" s="553"/>
      <c r="CV14" s="553"/>
      <c r="CW14" s="553"/>
      <c r="CX14" s="553"/>
      <c r="CY14" s="553"/>
      <c r="CZ14" s="553"/>
      <c r="DA14" s="554"/>
      <c r="DB14" s="552">
        <v>8.6</v>
      </c>
      <c r="DC14" s="553"/>
      <c r="DD14" s="553"/>
      <c r="DE14" s="553"/>
      <c r="DF14" s="553"/>
      <c r="DG14" s="553"/>
      <c r="DH14" s="553"/>
      <c r="DI14" s="554"/>
    </row>
    <row r="15" spans="1:119" ht="18.75" customHeight="1">
      <c r="A15" s="177"/>
      <c r="B15" s="564"/>
      <c r="C15" s="565"/>
      <c r="D15" s="565"/>
      <c r="E15" s="565"/>
      <c r="F15" s="565"/>
      <c r="G15" s="565"/>
      <c r="H15" s="565"/>
      <c r="I15" s="565"/>
      <c r="J15" s="565"/>
      <c r="K15" s="566"/>
      <c r="L15" s="186"/>
      <c r="M15" s="539" t="s">
        <v>138</v>
      </c>
      <c r="N15" s="540"/>
      <c r="O15" s="540"/>
      <c r="P15" s="540"/>
      <c r="Q15" s="541"/>
      <c r="R15" s="542">
        <v>201162</v>
      </c>
      <c r="S15" s="543"/>
      <c r="T15" s="543"/>
      <c r="U15" s="543"/>
      <c r="V15" s="544"/>
      <c r="W15" s="545" t="s">
        <v>145</v>
      </c>
      <c r="X15" s="441"/>
      <c r="Y15" s="441"/>
      <c r="Z15" s="441"/>
      <c r="AA15" s="441"/>
      <c r="AB15" s="442"/>
      <c r="AC15" s="408">
        <v>11865</v>
      </c>
      <c r="AD15" s="409"/>
      <c r="AE15" s="409"/>
      <c r="AF15" s="409"/>
      <c r="AG15" s="410"/>
      <c r="AH15" s="408">
        <v>12981</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28480081</v>
      </c>
      <c r="BO15" s="485"/>
      <c r="BP15" s="485"/>
      <c r="BQ15" s="485"/>
      <c r="BR15" s="485"/>
      <c r="BS15" s="485"/>
      <c r="BT15" s="485"/>
      <c r="BU15" s="486"/>
      <c r="BV15" s="484">
        <v>27002731</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c r="A16" s="177"/>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13.9</v>
      </c>
      <c r="AD16" s="536"/>
      <c r="AE16" s="536"/>
      <c r="AF16" s="536"/>
      <c r="AG16" s="537"/>
      <c r="AH16" s="535">
        <v>15.6</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32343157</v>
      </c>
      <c r="BO16" s="456"/>
      <c r="BP16" s="456"/>
      <c r="BQ16" s="456"/>
      <c r="BR16" s="456"/>
      <c r="BS16" s="456"/>
      <c r="BT16" s="456"/>
      <c r="BU16" s="457"/>
      <c r="BV16" s="455">
        <v>31252540</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77"/>
      <c r="B17" s="567"/>
      <c r="C17" s="568"/>
      <c r="D17" s="568"/>
      <c r="E17" s="568"/>
      <c r="F17" s="568"/>
      <c r="G17" s="568"/>
      <c r="H17" s="568"/>
      <c r="I17" s="568"/>
      <c r="J17" s="568"/>
      <c r="K17" s="569"/>
      <c r="L17" s="191"/>
      <c r="M17" s="548" t="s">
        <v>151</v>
      </c>
      <c r="N17" s="549"/>
      <c r="O17" s="549"/>
      <c r="P17" s="549"/>
      <c r="Q17" s="550"/>
      <c r="R17" s="532" t="s">
        <v>152</v>
      </c>
      <c r="S17" s="533"/>
      <c r="T17" s="533"/>
      <c r="U17" s="533"/>
      <c r="V17" s="534"/>
      <c r="W17" s="545" t="s">
        <v>153</v>
      </c>
      <c r="X17" s="441"/>
      <c r="Y17" s="441"/>
      <c r="Z17" s="441"/>
      <c r="AA17" s="441"/>
      <c r="AB17" s="442"/>
      <c r="AC17" s="408">
        <v>73005</v>
      </c>
      <c r="AD17" s="409"/>
      <c r="AE17" s="409"/>
      <c r="AF17" s="409"/>
      <c r="AG17" s="410"/>
      <c r="AH17" s="408">
        <v>69372</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36427804</v>
      </c>
      <c r="BO17" s="456"/>
      <c r="BP17" s="456"/>
      <c r="BQ17" s="456"/>
      <c r="BR17" s="456"/>
      <c r="BS17" s="456"/>
      <c r="BT17" s="456"/>
      <c r="BU17" s="457"/>
      <c r="BV17" s="455">
        <v>34534140</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77"/>
      <c r="B18" s="505" t="s">
        <v>155</v>
      </c>
      <c r="C18" s="506"/>
      <c r="D18" s="506"/>
      <c r="E18" s="507"/>
      <c r="F18" s="507"/>
      <c r="G18" s="507"/>
      <c r="H18" s="507"/>
      <c r="I18" s="507"/>
      <c r="J18" s="507"/>
      <c r="K18" s="507"/>
      <c r="L18" s="508">
        <v>15.75</v>
      </c>
      <c r="M18" s="508"/>
      <c r="N18" s="508"/>
      <c r="O18" s="508"/>
      <c r="P18" s="508"/>
      <c r="Q18" s="508"/>
      <c r="R18" s="509"/>
      <c r="S18" s="509"/>
      <c r="T18" s="509"/>
      <c r="U18" s="509"/>
      <c r="V18" s="510"/>
      <c r="W18" s="526"/>
      <c r="X18" s="527"/>
      <c r="Y18" s="527"/>
      <c r="Z18" s="527"/>
      <c r="AA18" s="527"/>
      <c r="AB18" s="551"/>
      <c r="AC18" s="425">
        <v>85.5</v>
      </c>
      <c r="AD18" s="426"/>
      <c r="AE18" s="426"/>
      <c r="AF18" s="426"/>
      <c r="AG18" s="511"/>
      <c r="AH18" s="425">
        <v>83.6</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38984562</v>
      </c>
      <c r="BO18" s="456"/>
      <c r="BP18" s="456"/>
      <c r="BQ18" s="456"/>
      <c r="BR18" s="456"/>
      <c r="BS18" s="456"/>
      <c r="BT18" s="456"/>
      <c r="BU18" s="457"/>
      <c r="BV18" s="455">
        <v>37794324</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77"/>
      <c r="B19" s="505" t="s">
        <v>157</v>
      </c>
      <c r="C19" s="506"/>
      <c r="D19" s="506"/>
      <c r="E19" s="507"/>
      <c r="F19" s="507"/>
      <c r="G19" s="507"/>
      <c r="H19" s="507"/>
      <c r="I19" s="507"/>
      <c r="J19" s="507"/>
      <c r="K19" s="507"/>
      <c r="L19" s="515">
        <v>13167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53668072</v>
      </c>
      <c r="BO19" s="456"/>
      <c r="BP19" s="456"/>
      <c r="BQ19" s="456"/>
      <c r="BR19" s="456"/>
      <c r="BS19" s="456"/>
      <c r="BT19" s="456"/>
      <c r="BU19" s="457"/>
      <c r="BV19" s="455">
        <v>49596753</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77"/>
      <c r="B20" s="505" t="s">
        <v>159</v>
      </c>
      <c r="C20" s="506"/>
      <c r="D20" s="506"/>
      <c r="E20" s="507"/>
      <c r="F20" s="507"/>
      <c r="G20" s="507"/>
      <c r="H20" s="507"/>
      <c r="I20" s="507"/>
      <c r="J20" s="507"/>
      <c r="K20" s="507"/>
      <c r="L20" s="515">
        <v>97018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77"/>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77"/>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49504903</v>
      </c>
      <c r="BO22" s="485"/>
      <c r="BP22" s="485"/>
      <c r="BQ22" s="485"/>
      <c r="BR22" s="485"/>
      <c r="BS22" s="485"/>
      <c r="BT22" s="485"/>
      <c r="BU22" s="486"/>
      <c r="BV22" s="484">
        <v>53052164</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37521100</v>
      </c>
      <c r="BO23" s="456"/>
      <c r="BP23" s="456"/>
      <c r="BQ23" s="456"/>
      <c r="BR23" s="456"/>
      <c r="BS23" s="456"/>
      <c r="BT23" s="456"/>
      <c r="BU23" s="457"/>
      <c r="BV23" s="455">
        <v>40587613</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77"/>
      <c r="B24" s="434"/>
      <c r="C24" s="435"/>
      <c r="D24" s="436"/>
      <c r="E24" s="411" t="s">
        <v>169</v>
      </c>
      <c r="F24" s="412"/>
      <c r="G24" s="412"/>
      <c r="H24" s="412"/>
      <c r="I24" s="412"/>
      <c r="J24" s="412"/>
      <c r="K24" s="413"/>
      <c r="L24" s="408">
        <v>1</v>
      </c>
      <c r="M24" s="409"/>
      <c r="N24" s="409"/>
      <c r="O24" s="409"/>
      <c r="P24" s="410"/>
      <c r="Q24" s="408">
        <v>9700</v>
      </c>
      <c r="R24" s="409"/>
      <c r="S24" s="409"/>
      <c r="T24" s="409"/>
      <c r="U24" s="409"/>
      <c r="V24" s="410"/>
      <c r="W24" s="498"/>
      <c r="X24" s="435"/>
      <c r="Y24" s="436"/>
      <c r="Z24" s="411" t="s">
        <v>170</v>
      </c>
      <c r="AA24" s="412"/>
      <c r="AB24" s="412"/>
      <c r="AC24" s="412"/>
      <c r="AD24" s="412"/>
      <c r="AE24" s="412"/>
      <c r="AF24" s="412"/>
      <c r="AG24" s="413"/>
      <c r="AH24" s="408">
        <v>948</v>
      </c>
      <c r="AI24" s="409"/>
      <c r="AJ24" s="409"/>
      <c r="AK24" s="409"/>
      <c r="AL24" s="410"/>
      <c r="AM24" s="408">
        <v>2916048</v>
      </c>
      <c r="AN24" s="409"/>
      <c r="AO24" s="409"/>
      <c r="AP24" s="409"/>
      <c r="AQ24" s="409"/>
      <c r="AR24" s="410"/>
      <c r="AS24" s="408">
        <v>3076</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23694380</v>
      </c>
      <c r="BO24" s="456"/>
      <c r="BP24" s="456"/>
      <c r="BQ24" s="456"/>
      <c r="BR24" s="456"/>
      <c r="BS24" s="456"/>
      <c r="BT24" s="456"/>
      <c r="BU24" s="457"/>
      <c r="BV24" s="455">
        <v>24559686</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77"/>
      <c r="B25" s="434"/>
      <c r="C25" s="435"/>
      <c r="D25" s="436"/>
      <c r="E25" s="411" t="s">
        <v>172</v>
      </c>
      <c r="F25" s="412"/>
      <c r="G25" s="412"/>
      <c r="H25" s="412"/>
      <c r="I25" s="412"/>
      <c r="J25" s="412"/>
      <c r="K25" s="413"/>
      <c r="L25" s="408">
        <v>2</v>
      </c>
      <c r="M25" s="409"/>
      <c r="N25" s="409"/>
      <c r="O25" s="409"/>
      <c r="P25" s="410"/>
      <c r="Q25" s="408">
        <v>8600</v>
      </c>
      <c r="R25" s="409"/>
      <c r="S25" s="409"/>
      <c r="T25" s="409"/>
      <c r="U25" s="409"/>
      <c r="V25" s="410"/>
      <c r="W25" s="498"/>
      <c r="X25" s="435"/>
      <c r="Y25" s="436"/>
      <c r="Z25" s="411" t="s">
        <v>173</v>
      </c>
      <c r="AA25" s="412"/>
      <c r="AB25" s="412"/>
      <c r="AC25" s="412"/>
      <c r="AD25" s="412"/>
      <c r="AE25" s="412"/>
      <c r="AF25" s="412"/>
      <c r="AG25" s="413"/>
      <c r="AH25" s="408" t="s">
        <v>174</v>
      </c>
      <c r="AI25" s="409"/>
      <c r="AJ25" s="409"/>
      <c r="AK25" s="409"/>
      <c r="AL25" s="410"/>
      <c r="AM25" s="408" t="s">
        <v>129</v>
      </c>
      <c r="AN25" s="409"/>
      <c r="AO25" s="409"/>
      <c r="AP25" s="409"/>
      <c r="AQ25" s="409"/>
      <c r="AR25" s="410"/>
      <c r="AS25" s="408" t="s">
        <v>174</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5017813</v>
      </c>
      <c r="BO25" s="485"/>
      <c r="BP25" s="485"/>
      <c r="BQ25" s="485"/>
      <c r="BR25" s="485"/>
      <c r="BS25" s="485"/>
      <c r="BT25" s="485"/>
      <c r="BU25" s="486"/>
      <c r="BV25" s="484">
        <v>6661177</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77"/>
      <c r="B26" s="434"/>
      <c r="C26" s="435"/>
      <c r="D26" s="436"/>
      <c r="E26" s="411" t="s">
        <v>176</v>
      </c>
      <c r="F26" s="412"/>
      <c r="G26" s="412"/>
      <c r="H26" s="412"/>
      <c r="I26" s="412"/>
      <c r="J26" s="412"/>
      <c r="K26" s="413"/>
      <c r="L26" s="408">
        <v>1</v>
      </c>
      <c r="M26" s="409"/>
      <c r="N26" s="409"/>
      <c r="O26" s="409"/>
      <c r="P26" s="410"/>
      <c r="Q26" s="408">
        <v>7630</v>
      </c>
      <c r="R26" s="409"/>
      <c r="S26" s="409"/>
      <c r="T26" s="409"/>
      <c r="U26" s="409"/>
      <c r="V26" s="410"/>
      <c r="W26" s="498"/>
      <c r="X26" s="435"/>
      <c r="Y26" s="436"/>
      <c r="Z26" s="411" t="s">
        <v>177</v>
      </c>
      <c r="AA26" s="466"/>
      <c r="AB26" s="466"/>
      <c r="AC26" s="466"/>
      <c r="AD26" s="466"/>
      <c r="AE26" s="466"/>
      <c r="AF26" s="466"/>
      <c r="AG26" s="467"/>
      <c r="AH26" s="408">
        <v>42</v>
      </c>
      <c r="AI26" s="409"/>
      <c r="AJ26" s="409"/>
      <c r="AK26" s="409"/>
      <c r="AL26" s="410"/>
      <c r="AM26" s="408">
        <v>128814</v>
      </c>
      <c r="AN26" s="409"/>
      <c r="AO26" s="409"/>
      <c r="AP26" s="409"/>
      <c r="AQ26" s="409"/>
      <c r="AR26" s="410"/>
      <c r="AS26" s="408">
        <v>3067</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129</v>
      </c>
      <c r="BO26" s="456"/>
      <c r="BP26" s="456"/>
      <c r="BQ26" s="456"/>
      <c r="BR26" s="456"/>
      <c r="BS26" s="456"/>
      <c r="BT26" s="456"/>
      <c r="BU26" s="457"/>
      <c r="BV26" s="455" t="s">
        <v>174</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77"/>
      <c r="B27" s="434"/>
      <c r="C27" s="435"/>
      <c r="D27" s="436"/>
      <c r="E27" s="411" t="s">
        <v>179</v>
      </c>
      <c r="F27" s="412"/>
      <c r="G27" s="412"/>
      <c r="H27" s="412"/>
      <c r="I27" s="412"/>
      <c r="J27" s="412"/>
      <c r="K27" s="413"/>
      <c r="L27" s="408">
        <v>1</v>
      </c>
      <c r="M27" s="409"/>
      <c r="N27" s="409"/>
      <c r="O27" s="409"/>
      <c r="P27" s="410"/>
      <c r="Q27" s="408">
        <v>6140</v>
      </c>
      <c r="R27" s="409"/>
      <c r="S27" s="409"/>
      <c r="T27" s="409"/>
      <c r="U27" s="409"/>
      <c r="V27" s="410"/>
      <c r="W27" s="498"/>
      <c r="X27" s="435"/>
      <c r="Y27" s="436"/>
      <c r="Z27" s="411" t="s">
        <v>180</v>
      </c>
      <c r="AA27" s="412"/>
      <c r="AB27" s="412"/>
      <c r="AC27" s="412"/>
      <c r="AD27" s="412"/>
      <c r="AE27" s="412"/>
      <c r="AF27" s="412"/>
      <c r="AG27" s="413"/>
      <c r="AH27" s="408">
        <v>3</v>
      </c>
      <c r="AI27" s="409"/>
      <c r="AJ27" s="409"/>
      <c r="AK27" s="409"/>
      <c r="AL27" s="410"/>
      <c r="AM27" s="408">
        <v>12002</v>
      </c>
      <c r="AN27" s="409"/>
      <c r="AO27" s="409"/>
      <c r="AP27" s="409"/>
      <c r="AQ27" s="409"/>
      <c r="AR27" s="410"/>
      <c r="AS27" s="408">
        <v>4001</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v>430620</v>
      </c>
      <c r="BO27" s="490"/>
      <c r="BP27" s="490"/>
      <c r="BQ27" s="490"/>
      <c r="BR27" s="490"/>
      <c r="BS27" s="490"/>
      <c r="BT27" s="490"/>
      <c r="BU27" s="491"/>
      <c r="BV27" s="489">
        <v>430618</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77"/>
      <c r="B28" s="434"/>
      <c r="C28" s="435"/>
      <c r="D28" s="436"/>
      <c r="E28" s="411" t="s">
        <v>182</v>
      </c>
      <c r="F28" s="412"/>
      <c r="G28" s="412"/>
      <c r="H28" s="412"/>
      <c r="I28" s="412"/>
      <c r="J28" s="412"/>
      <c r="K28" s="413"/>
      <c r="L28" s="408">
        <v>1</v>
      </c>
      <c r="M28" s="409"/>
      <c r="N28" s="409"/>
      <c r="O28" s="409"/>
      <c r="P28" s="410"/>
      <c r="Q28" s="408">
        <v>5490</v>
      </c>
      <c r="R28" s="409"/>
      <c r="S28" s="409"/>
      <c r="T28" s="409"/>
      <c r="U28" s="409"/>
      <c r="V28" s="410"/>
      <c r="W28" s="498"/>
      <c r="X28" s="435"/>
      <c r="Y28" s="436"/>
      <c r="Z28" s="411" t="s">
        <v>183</v>
      </c>
      <c r="AA28" s="412"/>
      <c r="AB28" s="412"/>
      <c r="AC28" s="412"/>
      <c r="AD28" s="412"/>
      <c r="AE28" s="412"/>
      <c r="AF28" s="412"/>
      <c r="AG28" s="413"/>
      <c r="AH28" s="408" t="s">
        <v>174</v>
      </c>
      <c r="AI28" s="409"/>
      <c r="AJ28" s="409"/>
      <c r="AK28" s="409"/>
      <c r="AL28" s="410"/>
      <c r="AM28" s="408" t="s">
        <v>174</v>
      </c>
      <c r="AN28" s="409"/>
      <c r="AO28" s="409"/>
      <c r="AP28" s="409"/>
      <c r="AQ28" s="409"/>
      <c r="AR28" s="410"/>
      <c r="AS28" s="408" t="s">
        <v>129</v>
      </c>
      <c r="AT28" s="409"/>
      <c r="AU28" s="409"/>
      <c r="AV28" s="409"/>
      <c r="AW28" s="409"/>
      <c r="AX28" s="468"/>
      <c r="AY28" s="472" t="s">
        <v>184</v>
      </c>
      <c r="AZ28" s="473"/>
      <c r="BA28" s="473"/>
      <c r="BB28" s="474"/>
      <c r="BC28" s="481" t="s">
        <v>50</v>
      </c>
      <c r="BD28" s="482"/>
      <c r="BE28" s="482"/>
      <c r="BF28" s="482"/>
      <c r="BG28" s="482"/>
      <c r="BH28" s="482"/>
      <c r="BI28" s="482"/>
      <c r="BJ28" s="482"/>
      <c r="BK28" s="482"/>
      <c r="BL28" s="482"/>
      <c r="BM28" s="483"/>
      <c r="BN28" s="484">
        <v>4432120</v>
      </c>
      <c r="BO28" s="485"/>
      <c r="BP28" s="485"/>
      <c r="BQ28" s="485"/>
      <c r="BR28" s="485"/>
      <c r="BS28" s="485"/>
      <c r="BT28" s="485"/>
      <c r="BU28" s="486"/>
      <c r="BV28" s="484">
        <v>3913167</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77"/>
      <c r="B29" s="434"/>
      <c r="C29" s="435"/>
      <c r="D29" s="436"/>
      <c r="E29" s="411" t="s">
        <v>185</v>
      </c>
      <c r="F29" s="412"/>
      <c r="G29" s="412"/>
      <c r="H29" s="412"/>
      <c r="I29" s="412"/>
      <c r="J29" s="412"/>
      <c r="K29" s="413"/>
      <c r="L29" s="408">
        <v>26</v>
      </c>
      <c r="M29" s="409"/>
      <c r="N29" s="409"/>
      <c r="O29" s="409"/>
      <c r="P29" s="410"/>
      <c r="Q29" s="408">
        <v>5170</v>
      </c>
      <c r="R29" s="409"/>
      <c r="S29" s="409"/>
      <c r="T29" s="409"/>
      <c r="U29" s="409"/>
      <c r="V29" s="410"/>
      <c r="W29" s="499"/>
      <c r="X29" s="500"/>
      <c r="Y29" s="501"/>
      <c r="Z29" s="411" t="s">
        <v>186</v>
      </c>
      <c r="AA29" s="412"/>
      <c r="AB29" s="412"/>
      <c r="AC29" s="412"/>
      <c r="AD29" s="412"/>
      <c r="AE29" s="412"/>
      <c r="AF29" s="412"/>
      <c r="AG29" s="413"/>
      <c r="AH29" s="408">
        <v>951</v>
      </c>
      <c r="AI29" s="409"/>
      <c r="AJ29" s="409"/>
      <c r="AK29" s="409"/>
      <c r="AL29" s="410"/>
      <c r="AM29" s="408">
        <v>2928050</v>
      </c>
      <c r="AN29" s="409"/>
      <c r="AO29" s="409"/>
      <c r="AP29" s="409"/>
      <c r="AQ29" s="409"/>
      <c r="AR29" s="410"/>
      <c r="AS29" s="408">
        <v>3079</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t="s">
        <v>174</v>
      </c>
      <c r="BO29" s="456"/>
      <c r="BP29" s="456"/>
      <c r="BQ29" s="456"/>
      <c r="BR29" s="456"/>
      <c r="BS29" s="456"/>
      <c r="BT29" s="456"/>
      <c r="BU29" s="457"/>
      <c r="BV29" s="455" t="s">
        <v>174</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10273882</v>
      </c>
      <c r="BO30" s="490"/>
      <c r="BP30" s="490"/>
      <c r="BQ30" s="490"/>
      <c r="BR30" s="490"/>
      <c r="BS30" s="490"/>
      <c r="BT30" s="490"/>
      <c r="BU30" s="491"/>
      <c r="BV30" s="489">
        <v>8152331</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c r="A31" s="177"/>
      <c r="B31" s="199"/>
      <c r="DI31" s="200"/>
    </row>
    <row r="32" spans="1:113" ht="13.5" customHeight="1">
      <c r="A32" s="177"/>
      <c r="B32" s="201"/>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0"/>
    </row>
    <row r="33" spans="1:113" ht="13.5" customHeight="1">
      <c r="A33" s="177"/>
      <c r="B33" s="201"/>
      <c r="C33" s="407" t="s">
        <v>195</v>
      </c>
      <c r="D33" s="407"/>
      <c r="E33" s="406" t="s">
        <v>196</v>
      </c>
      <c r="F33" s="406"/>
      <c r="G33" s="406"/>
      <c r="H33" s="406"/>
      <c r="I33" s="406"/>
      <c r="J33" s="406"/>
      <c r="K33" s="406"/>
      <c r="L33" s="406"/>
      <c r="M33" s="406"/>
      <c r="N33" s="406"/>
      <c r="O33" s="406"/>
      <c r="P33" s="406"/>
      <c r="Q33" s="406"/>
      <c r="R33" s="406"/>
      <c r="S33" s="406"/>
      <c r="T33" s="202"/>
      <c r="U33" s="407" t="s">
        <v>195</v>
      </c>
      <c r="V33" s="407"/>
      <c r="W33" s="406" t="s">
        <v>196</v>
      </c>
      <c r="X33" s="406"/>
      <c r="Y33" s="406"/>
      <c r="Z33" s="406"/>
      <c r="AA33" s="406"/>
      <c r="AB33" s="406"/>
      <c r="AC33" s="406"/>
      <c r="AD33" s="406"/>
      <c r="AE33" s="406"/>
      <c r="AF33" s="406"/>
      <c r="AG33" s="406"/>
      <c r="AH33" s="406"/>
      <c r="AI33" s="406"/>
      <c r="AJ33" s="406"/>
      <c r="AK33" s="406"/>
      <c r="AL33" s="202"/>
      <c r="AM33" s="407" t="s">
        <v>195</v>
      </c>
      <c r="AN33" s="407"/>
      <c r="AO33" s="406" t="s">
        <v>196</v>
      </c>
      <c r="AP33" s="406"/>
      <c r="AQ33" s="406"/>
      <c r="AR33" s="406"/>
      <c r="AS33" s="406"/>
      <c r="AT33" s="406"/>
      <c r="AU33" s="406"/>
      <c r="AV33" s="406"/>
      <c r="AW33" s="406"/>
      <c r="AX33" s="406"/>
      <c r="AY33" s="406"/>
      <c r="AZ33" s="406"/>
      <c r="BA33" s="406"/>
      <c r="BB33" s="406"/>
      <c r="BC33" s="406"/>
      <c r="BD33" s="203"/>
      <c r="BE33" s="406" t="s">
        <v>197</v>
      </c>
      <c r="BF33" s="406"/>
      <c r="BG33" s="406" t="s">
        <v>198</v>
      </c>
      <c r="BH33" s="406"/>
      <c r="BI33" s="406"/>
      <c r="BJ33" s="406"/>
      <c r="BK33" s="406"/>
      <c r="BL33" s="406"/>
      <c r="BM33" s="406"/>
      <c r="BN33" s="406"/>
      <c r="BO33" s="406"/>
      <c r="BP33" s="406"/>
      <c r="BQ33" s="406"/>
      <c r="BR33" s="406"/>
      <c r="BS33" s="406"/>
      <c r="BT33" s="406"/>
      <c r="BU33" s="406"/>
      <c r="BV33" s="203"/>
      <c r="BW33" s="407" t="s">
        <v>197</v>
      </c>
      <c r="BX33" s="407"/>
      <c r="BY33" s="406" t="s">
        <v>199</v>
      </c>
      <c r="BZ33" s="406"/>
      <c r="CA33" s="406"/>
      <c r="CB33" s="406"/>
      <c r="CC33" s="406"/>
      <c r="CD33" s="406"/>
      <c r="CE33" s="406"/>
      <c r="CF33" s="406"/>
      <c r="CG33" s="406"/>
      <c r="CH33" s="406"/>
      <c r="CI33" s="406"/>
      <c r="CJ33" s="406"/>
      <c r="CK33" s="406"/>
      <c r="CL33" s="406"/>
      <c r="CM33" s="406"/>
      <c r="CN33" s="202"/>
      <c r="CO33" s="407" t="s">
        <v>195</v>
      </c>
      <c r="CP33" s="407"/>
      <c r="CQ33" s="406" t="s">
        <v>200</v>
      </c>
      <c r="CR33" s="406"/>
      <c r="CS33" s="406"/>
      <c r="CT33" s="406"/>
      <c r="CU33" s="406"/>
      <c r="CV33" s="406"/>
      <c r="CW33" s="406"/>
      <c r="CX33" s="406"/>
      <c r="CY33" s="406"/>
      <c r="CZ33" s="406"/>
      <c r="DA33" s="406"/>
      <c r="DB33" s="406"/>
      <c r="DC33" s="406"/>
      <c r="DD33" s="406"/>
      <c r="DE33" s="406"/>
      <c r="DF33" s="202"/>
      <c r="DG33" s="405" t="s">
        <v>201</v>
      </c>
      <c r="DH33" s="405"/>
      <c r="DI33" s="204"/>
    </row>
    <row r="34" spans="1:113" ht="32.25" customHeight="1">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77"/>
      <c r="AM34" s="403">
        <f>IF(AO34="","",MAX(C34:D43,U34:V43)+1)</f>
        <v>6</v>
      </c>
      <c r="AN34" s="403"/>
      <c r="AO34" s="404" t="str">
        <f>IF('各会計、関係団体の財政状況及び健全化判断比率'!B32="","",'各会計、関係団体の財政状況及び健全化判断比率'!B32)</f>
        <v>下水道事業会計</v>
      </c>
      <c r="AP34" s="404"/>
      <c r="AQ34" s="404"/>
      <c r="AR34" s="404"/>
      <c r="AS34" s="404"/>
      <c r="AT34" s="404"/>
      <c r="AU34" s="404"/>
      <c r="AV34" s="404"/>
      <c r="AW34" s="404"/>
      <c r="AX34" s="404"/>
      <c r="AY34" s="404"/>
      <c r="AZ34" s="404"/>
      <c r="BA34" s="404"/>
      <c r="BB34" s="404"/>
      <c r="BC34" s="404"/>
      <c r="BD34" s="177"/>
      <c r="BE34" s="403" t="str">
        <f>IF(BG34="","",MAX(C34:D43,U34:V43,AM34:AN43)+1)</f>
        <v/>
      </c>
      <c r="BF34" s="403"/>
      <c r="BG34" s="404"/>
      <c r="BH34" s="404"/>
      <c r="BI34" s="404"/>
      <c r="BJ34" s="404"/>
      <c r="BK34" s="404"/>
      <c r="BL34" s="404"/>
      <c r="BM34" s="404"/>
      <c r="BN34" s="404"/>
      <c r="BO34" s="404"/>
      <c r="BP34" s="404"/>
      <c r="BQ34" s="404"/>
      <c r="BR34" s="404"/>
      <c r="BS34" s="404"/>
      <c r="BT34" s="404"/>
      <c r="BU34" s="404"/>
      <c r="BV34" s="177"/>
      <c r="BW34" s="403">
        <f>IF(BY34="","",MAX(C34:D43,U34:V43,AM34:AN43,BE34:BF43)+1)</f>
        <v>7</v>
      </c>
      <c r="BX34" s="403"/>
      <c r="BY34" s="404" t="str">
        <f>IF('各会計、関係団体の財政状況及び健全化判断比率'!B68="","",'各会計、関係団体の財政状況及び健全化判断比率'!B68)</f>
        <v>柳泉園組合</v>
      </c>
      <c r="BZ34" s="404"/>
      <c r="CA34" s="404"/>
      <c r="CB34" s="404"/>
      <c r="CC34" s="404"/>
      <c r="CD34" s="404"/>
      <c r="CE34" s="404"/>
      <c r="CF34" s="404"/>
      <c r="CG34" s="404"/>
      <c r="CH34" s="404"/>
      <c r="CI34" s="404"/>
      <c r="CJ34" s="404"/>
      <c r="CK34" s="404"/>
      <c r="CL34" s="404"/>
      <c r="CM34" s="404"/>
      <c r="CN34" s="177"/>
      <c r="CO34" s="403">
        <f>IF(CQ34="","",MAX(C34:D43,U34:V43,AM34:AN43,BE34:BF43,BW34:BX43)+1)</f>
        <v>15</v>
      </c>
      <c r="CP34" s="403"/>
      <c r="CQ34" s="404" t="str">
        <f>IF('各会計、関係団体の財政状況及び健全化判断比率'!BS7="","",'各会計、関係団体の財政状況及び健全化判断比率'!BS7)</f>
        <v>西東京市土地開発公社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4"/>
    </row>
    <row r="35" spans="1:113" ht="32.25" customHeight="1">
      <c r="A35" s="177"/>
      <c r="B35" s="201"/>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77"/>
      <c r="U35" s="403">
        <f>IF(W35="","",U34+1)</f>
        <v>3</v>
      </c>
      <c r="V35" s="403"/>
      <c r="W35" s="404" t="str">
        <f>IF('各会計、関係団体の財政状況及び健全化判断比率'!B29="","",'各会計、関係団体の財政状況及び健全化判断比率'!B29)</f>
        <v>駐車場事業特別会計</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8</v>
      </c>
      <c r="BX35" s="403"/>
      <c r="BY35" s="404" t="str">
        <f>IF('各会計、関係団体の財政状況及び健全化判断比率'!B69="","",'各会計、関係団体の財政状況及び健全化判断比率'!B69)</f>
        <v>東京たま広域資源循環組合</v>
      </c>
      <c r="BZ35" s="404"/>
      <c r="CA35" s="404"/>
      <c r="CB35" s="404"/>
      <c r="CC35" s="404"/>
      <c r="CD35" s="404"/>
      <c r="CE35" s="404"/>
      <c r="CF35" s="404"/>
      <c r="CG35" s="404"/>
      <c r="CH35" s="404"/>
      <c r="CI35" s="404"/>
      <c r="CJ35" s="404"/>
      <c r="CK35" s="404"/>
      <c r="CL35" s="404"/>
      <c r="CM35" s="404"/>
      <c r="CN35" s="177"/>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9</v>
      </c>
      <c r="BX36" s="403"/>
      <c r="BY36" s="404" t="str">
        <f>IF('各会計、関係団体の財政状況及び健全化判断比率'!B70="","",'各会計、関係団体の財政状況及び健全化判断比率'!B70)</f>
        <v>東京市町村総合事務組合（一般会計）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10</v>
      </c>
      <c r="BX37" s="403"/>
      <c r="BY37" s="404" t="str">
        <f>IF('各会計、関係団体の財政状況及び健全化判断比率'!B71="","",'各会計、関係団体の財政状況及び健全化判断比率'!B71)</f>
        <v>東京市町村総合事務組合（東京都市町村民交通災害共済事業特別会計）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11</v>
      </c>
      <c r="BX38" s="403"/>
      <c r="BY38" s="404" t="str">
        <f>IF('各会計、関係団体の財政状況及び健全化判断比率'!B72="","",'各会計、関係団体の財政状況及び健全化判断比率'!B72)</f>
        <v>多摩六都科学館組合</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f t="shared" si="2"/>
        <v>12</v>
      </c>
      <c r="BX39" s="403"/>
      <c r="BY39" s="404" t="str">
        <f>IF('各会計、関係団体の財政状況及び健全化判断比率'!B73="","",'各会計、関係団体の財政状況及び健全化判断比率'!B73)</f>
        <v>昭和病院企業団</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f t="shared" si="2"/>
        <v>13</v>
      </c>
      <c r="BX40" s="403"/>
      <c r="BY40" s="404" t="str">
        <f>IF('各会計、関係団体の財政状況及び健全化判断比率'!B74="","",'各会計、関係団体の財政状況及び健全化判断比率'!B74)</f>
        <v>東京都後期高齢者医療広域連合（一般会計）</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f t="shared" si="2"/>
        <v>14</v>
      </c>
      <c r="BX41" s="403"/>
      <c r="BY41" s="404" t="str">
        <f>IF('各会計、関係団体の財政状況及び健全化判断比率'!B75="","",'各会計、関係団体の財政状況及び健全化判断比率'!B75)</f>
        <v>東京都後期高齢者医療広域連合（後期高齢者医療特別会計）</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row r="46" spans="1:113">
      <c r="B46" s="176" t="s">
        <v>202</v>
      </c>
      <c r="E46" s="400" t="s">
        <v>203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204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205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206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207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208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209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210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7gHWAoKMVvQe0tHNZi2qVa7MWNqX5vugJlZChYSZLVIpU+boJoP819z8Fr9eVAwC4fU1c0JU6Ygzr8J2WoTZug==" saltValue="5A1ojeUfoW9ckH5Eok8D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211</v>
      </c>
      <c r="DI1" s="754"/>
      <c r="DJ1" s="754"/>
      <c r="DK1" s="754"/>
      <c r="DL1" s="754"/>
      <c r="DM1" s="754"/>
      <c r="DN1" s="755"/>
      <c r="DO1" s="210"/>
      <c r="DP1" s="753" t="s">
        <v>212</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709" t="s">
        <v>214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c r="B4" s="709" t="s">
        <v>1</v>
      </c>
      <c r="C4" s="710"/>
      <c r="D4" s="710"/>
      <c r="E4" s="710"/>
      <c r="F4" s="710"/>
      <c r="G4" s="710"/>
      <c r="H4" s="710"/>
      <c r="I4" s="710"/>
      <c r="J4" s="710"/>
      <c r="K4" s="710"/>
      <c r="L4" s="710"/>
      <c r="M4" s="710"/>
      <c r="N4" s="710"/>
      <c r="O4" s="710"/>
      <c r="P4" s="710"/>
      <c r="Q4" s="711"/>
      <c r="R4" s="709" t="s">
        <v>217</v>
      </c>
      <c r="S4" s="710"/>
      <c r="T4" s="710"/>
      <c r="U4" s="710"/>
      <c r="V4" s="710"/>
      <c r="W4" s="710"/>
      <c r="X4" s="710"/>
      <c r="Y4" s="711"/>
      <c r="Z4" s="709" t="s">
        <v>218</v>
      </c>
      <c r="AA4" s="710"/>
      <c r="AB4" s="710"/>
      <c r="AC4" s="711"/>
      <c r="AD4" s="709" t="s">
        <v>219</v>
      </c>
      <c r="AE4" s="710"/>
      <c r="AF4" s="710"/>
      <c r="AG4" s="710"/>
      <c r="AH4" s="710"/>
      <c r="AI4" s="710"/>
      <c r="AJ4" s="710"/>
      <c r="AK4" s="711"/>
      <c r="AL4" s="709" t="s">
        <v>218</v>
      </c>
      <c r="AM4" s="710"/>
      <c r="AN4" s="710"/>
      <c r="AO4" s="711"/>
      <c r="AP4" s="756" t="s">
        <v>220</v>
      </c>
      <c r="AQ4" s="756"/>
      <c r="AR4" s="756"/>
      <c r="AS4" s="756"/>
      <c r="AT4" s="756"/>
      <c r="AU4" s="756"/>
      <c r="AV4" s="756"/>
      <c r="AW4" s="756"/>
      <c r="AX4" s="756"/>
      <c r="AY4" s="756"/>
      <c r="AZ4" s="756"/>
      <c r="BA4" s="756"/>
      <c r="BB4" s="756"/>
      <c r="BC4" s="756"/>
      <c r="BD4" s="756"/>
      <c r="BE4" s="756"/>
      <c r="BF4" s="756"/>
      <c r="BG4" s="756" t="s">
        <v>221</v>
      </c>
      <c r="BH4" s="756"/>
      <c r="BI4" s="756"/>
      <c r="BJ4" s="756"/>
      <c r="BK4" s="756"/>
      <c r="BL4" s="756"/>
      <c r="BM4" s="756"/>
      <c r="BN4" s="756"/>
      <c r="BO4" s="756" t="s">
        <v>218</v>
      </c>
      <c r="BP4" s="756"/>
      <c r="BQ4" s="756"/>
      <c r="BR4" s="756"/>
      <c r="BS4" s="756" t="s">
        <v>222</v>
      </c>
      <c r="BT4" s="756"/>
      <c r="BU4" s="756"/>
      <c r="BV4" s="756"/>
      <c r="BW4" s="756"/>
      <c r="BX4" s="756"/>
      <c r="BY4" s="756"/>
      <c r="BZ4" s="756"/>
      <c r="CA4" s="756"/>
      <c r="CB4" s="756"/>
      <c r="CD4" s="709" t="s">
        <v>223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c r="B5" s="715" t="s">
        <v>224</v>
      </c>
      <c r="C5" s="716"/>
      <c r="D5" s="716"/>
      <c r="E5" s="716"/>
      <c r="F5" s="716"/>
      <c r="G5" s="716"/>
      <c r="H5" s="716"/>
      <c r="I5" s="716"/>
      <c r="J5" s="716"/>
      <c r="K5" s="716"/>
      <c r="L5" s="716"/>
      <c r="M5" s="716"/>
      <c r="N5" s="716"/>
      <c r="O5" s="716"/>
      <c r="P5" s="716"/>
      <c r="Q5" s="717"/>
      <c r="R5" s="712">
        <v>33924586</v>
      </c>
      <c r="S5" s="713"/>
      <c r="T5" s="713"/>
      <c r="U5" s="713"/>
      <c r="V5" s="713"/>
      <c r="W5" s="713"/>
      <c r="X5" s="713"/>
      <c r="Y5" s="738"/>
      <c r="Z5" s="751">
        <v>39</v>
      </c>
      <c r="AA5" s="751"/>
      <c r="AB5" s="751"/>
      <c r="AC5" s="751"/>
      <c r="AD5" s="752">
        <v>31303948</v>
      </c>
      <c r="AE5" s="752"/>
      <c r="AF5" s="752"/>
      <c r="AG5" s="752"/>
      <c r="AH5" s="752"/>
      <c r="AI5" s="752"/>
      <c r="AJ5" s="752"/>
      <c r="AK5" s="752"/>
      <c r="AL5" s="739">
        <v>74.8</v>
      </c>
      <c r="AM5" s="721"/>
      <c r="AN5" s="721"/>
      <c r="AO5" s="740"/>
      <c r="AP5" s="715" t="s">
        <v>225</v>
      </c>
      <c r="AQ5" s="716"/>
      <c r="AR5" s="716"/>
      <c r="AS5" s="716"/>
      <c r="AT5" s="716"/>
      <c r="AU5" s="716"/>
      <c r="AV5" s="716"/>
      <c r="AW5" s="716"/>
      <c r="AX5" s="716"/>
      <c r="AY5" s="716"/>
      <c r="AZ5" s="716"/>
      <c r="BA5" s="716"/>
      <c r="BB5" s="716"/>
      <c r="BC5" s="716"/>
      <c r="BD5" s="716"/>
      <c r="BE5" s="716"/>
      <c r="BF5" s="717"/>
      <c r="BG5" s="657">
        <v>31303948</v>
      </c>
      <c r="BH5" s="658"/>
      <c r="BI5" s="658"/>
      <c r="BJ5" s="658"/>
      <c r="BK5" s="658"/>
      <c r="BL5" s="658"/>
      <c r="BM5" s="658"/>
      <c r="BN5" s="659"/>
      <c r="BO5" s="695">
        <v>92.3</v>
      </c>
      <c r="BP5" s="695"/>
      <c r="BQ5" s="695"/>
      <c r="BR5" s="695"/>
      <c r="BS5" s="696">
        <v>182970</v>
      </c>
      <c r="BT5" s="696"/>
      <c r="BU5" s="696"/>
      <c r="BV5" s="696"/>
      <c r="BW5" s="696"/>
      <c r="BX5" s="696"/>
      <c r="BY5" s="696"/>
      <c r="BZ5" s="696"/>
      <c r="CA5" s="696"/>
      <c r="CB5" s="736"/>
      <c r="CD5" s="709" t="s">
        <v>220</v>
      </c>
      <c r="CE5" s="710"/>
      <c r="CF5" s="710"/>
      <c r="CG5" s="710"/>
      <c r="CH5" s="710"/>
      <c r="CI5" s="710"/>
      <c r="CJ5" s="710"/>
      <c r="CK5" s="710"/>
      <c r="CL5" s="710"/>
      <c r="CM5" s="710"/>
      <c r="CN5" s="710"/>
      <c r="CO5" s="710"/>
      <c r="CP5" s="710"/>
      <c r="CQ5" s="711"/>
      <c r="CR5" s="709" t="s">
        <v>226</v>
      </c>
      <c r="CS5" s="710"/>
      <c r="CT5" s="710"/>
      <c r="CU5" s="710"/>
      <c r="CV5" s="710"/>
      <c r="CW5" s="710"/>
      <c r="CX5" s="710"/>
      <c r="CY5" s="711"/>
      <c r="CZ5" s="709" t="s">
        <v>218</v>
      </c>
      <c r="DA5" s="710"/>
      <c r="DB5" s="710"/>
      <c r="DC5" s="711"/>
      <c r="DD5" s="709" t="s">
        <v>227</v>
      </c>
      <c r="DE5" s="710"/>
      <c r="DF5" s="710"/>
      <c r="DG5" s="710"/>
      <c r="DH5" s="710"/>
      <c r="DI5" s="710"/>
      <c r="DJ5" s="710"/>
      <c r="DK5" s="710"/>
      <c r="DL5" s="710"/>
      <c r="DM5" s="710"/>
      <c r="DN5" s="710"/>
      <c r="DO5" s="710"/>
      <c r="DP5" s="711"/>
      <c r="DQ5" s="709" t="s">
        <v>228</v>
      </c>
      <c r="DR5" s="710"/>
      <c r="DS5" s="710"/>
      <c r="DT5" s="710"/>
      <c r="DU5" s="710"/>
      <c r="DV5" s="710"/>
      <c r="DW5" s="710"/>
      <c r="DX5" s="710"/>
      <c r="DY5" s="710"/>
      <c r="DZ5" s="710"/>
      <c r="EA5" s="710"/>
      <c r="EB5" s="710"/>
      <c r="EC5" s="711"/>
    </row>
    <row r="6" spans="2:143" ht="11.25" customHeight="1">
      <c r="B6" s="654" t="s">
        <v>229</v>
      </c>
      <c r="C6" s="655"/>
      <c r="D6" s="655"/>
      <c r="E6" s="655"/>
      <c r="F6" s="655"/>
      <c r="G6" s="655"/>
      <c r="H6" s="655"/>
      <c r="I6" s="655"/>
      <c r="J6" s="655"/>
      <c r="K6" s="655"/>
      <c r="L6" s="655"/>
      <c r="M6" s="655"/>
      <c r="N6" s="655"/>
      <c r="O6" s="655"/>
      <c r="P6" s="655"/>
      <c r="Q6" s="656"/>
      <c r="R6" s="657">
        <v>299503</v>
      </c>
      <c r="S6" s="658"/>
      <c r="T6" s="658"/>
      <c r="U6" s="658"/>
      <c r="V6" s="658"/>
      <c r="W6" s="658"/>
      <c r="X6" s="658"/>
      <c r="Y6" s="659"/>
      <c r="Z6" s="695">
        <v>0.3</v>
      </c>
      <c r="AA6" s="695"/>
      <c r="AB6" s="695"/>
      <c r="AC6" s="695"/>
      <c r="AD6" s="696">
        <v>299503</v>
      </c>
      <c r="AE6" s="696"/>
      <c r="AF6" s="696"/>
      <c r="AG6" s="696"/>
      <c r="AH6" s="696"/>
      <c r="AI6" s="696"/>
      <c r="AJ6" s="696"/>
      <c r="AK6" s="696"/>
      <c r="AL6" s="660">
        <v>0.7</v>
      </c>
      <c r="AM6" s="661"/>
      <c r="AN6" s="661"/>
      <c r="AO6" s="697"/>
      <c r="AP6" s="654" t="s">
        <v>230</v>
      </c>
      <c r="AQ6" s="655"/>
      <c r="AR6" s="655"/>
      <c r="AS6" s="655"/>
      <c r="AT6" s="655"/>
      <c r="AU6" s="655"/>
      <c r="AV6" s="655"/>
      <c r="AW6" s="655"/>
      <c r="AX6" s="655"/>
      <c r="AY6" s="655"/>
      <c r="AZ6" s="655"/>
      <c r="BA6" s="655"/>
      <c r="BB6" s="655"/>
      <c r="BC6" s="655"/>
      <c r="BD6" s="655"/>
      <c r="BE6" s="655"/>
      <c r="BF6" s="656"/>
      <c r="BG6" s="657">
        <v>31303948</v>
      </c>
      <c r="BH6" s="658"/>
      <c r="BI6" s="658"/>
      <c r="BJ6" s="658"/>
      <c r="BK6" s="658"/>
      <c r="BL6" s="658"/>
      <c r="BM6" s="658"/>
      <c r="BN6" s="659"/>
      <c r="BO6" s="695">
        <v>92.3</v>
      </c>
      <c r="BP6" s="695"/>
      <c r="BQ6" s="695"/>
      <c r="BR6" s="695"/>
      <c r="BS6" s="696">
        <v>182970</v>
      </c>
      <c r="BT6" s="696"/>
      <c r="BU6" s="696"/>
      <c r="BV6" s="696"/>
      <c r="BW6" s="696"/>
      <c r="BX6" s="696"/>
      <c r="BY6" s="696"/>
      <c r="BZ6" s="696"/>
      <c r="CA6" s="696"/>
      <c r="CB6" s="736"/>
      <c r="CD6" s="715" t="s">
        <v>231</v>
      </c>
      <c r="CE6" s="716"/>
      <c r="CF6" s="716"/>
      <c r="CG6" s="716"/>
      <c r="CH6" s="716"/>
      <c r="CI6" s="716"/>
      <c r="CJ6" s="716"/>
      <c r="CK6" s="716"/>
      <c r="CL6" s="716"/>
      <c r="CM6" s="716"/>
      <c r="CN6" s="716"/>
      <c r="CO6" s="716"/>
      <c r="CP6" s="716"/>
      <c r="CQ6" s="717"/>
      <c r="CR6" s="657">
        <v>428091</v>
      </c>
      <c r="CS6" s="658"/>
      <c r="CT6" s="658"/>
      <c r="CU6" s="658"/>
      <c r="CV6" s="658"/>
      <c r="CW6" s="658"/>
      <c r="CX6" s="658"/>
      <c r="CY6" s="659"/>
      <c r="CZ6" s="739">
        <v>0.5</v>
      </c>
      <c r="DA6" s="721"/>
      <c r="DB6" s="721"/>
      <c r="DC6" s="741"/>
      <c r="DD6" s="663" t="s">
        <v>129</v>
      </c>
      <c r="DE6" s="658"/>
      <c r="DF6" s="658"/>
      <c r="DG6" s="658"/>
      <c r="DH6" s="658"/>
      <c r="DI6" s="658"/>
      <c r="DJ6" s="658"/>
      <c r="DK6" s="658"/>
      <c r="DL6" s="658"/>
      <c r="DM6" s="658"/>
      <c r="DN6" s="658"/>
      <c r="DO6" s="658"/>
      <c r="DP6" s="659"/>
      <c r="DQ6" s="663">
        <v>428083</v>
      </c>
      <c r="DR6" s="658"/>
      <c r="DS6" s="658"/>
      <c r="DT6" s="658"/>
      <c r="DU6" s="658"/>
      <c r="DV6" s="658"/>
      <c r="DW6" s="658"/>
      <c r="DX6" s="658"/>
      <c r="DY6" s="658"/>
      <c r="DZ6" s="658"/>
      <c r="EA6" s="658"/>
      <c r="EB6" s="658"/>
      <c r="EC6" s="694"/>
    </row>
    <row r="7" spans="2:143" ht="11.25" customHeight="1">
      <c r="B7" s="654" t="s">
        <v>232</v>
      </c>
      <c r="C7" s="655"/>
      <c r="D7" s="655"/>
      <c r="E7" s="655"/>
      <c r="F7" s="655"/>
      <c r="G7" s="655"/>
      <c r="H7" s="655"/>
      <c r="I7" s="655"/>
      <c r="J7" s="655"/>
      <c r="K7" s="655"/>
      <c r="L7" s="655"/>
      <c r="M7" s="655"/>
      <c r="N7" s="655"/>
      <c r="O7" s="655"/>
      <c r="P7" s="655"/>
      <c r="Q7" s="656"/>
      <c r="R7" s="657">
        <v>57639</v>
      </c>
      <c r="S7" s="658"/>
      <c r="T7" s="658"/>
      <c r="U7" s="658"/>
      <c r="V7" s="658"/>
      <c r="W7" s="658"/>
      <c r="X7" s="658"/>
      <c r="Y7" s="659"/>
      <c r="Z7" s="695">
        <v>0.1</v>
      </c>
      <c r="AA7" s="695"/>
      <c r="AB7" s="695"/>
      <c r="AC7" s="695"/>
      <c r="AD7" s="696">
        <v>57639</v>
      </c>
      <c r="AE7" s="696"/>
      <c r="AF7" s="696"/>
      <c r="AG7" s="696"/>
      <c r="AH7" s="696"/>
      <c r="AI7" s="696"/>
      <c r="AJ7" s="696"/>
      <c r="AK7" s="696"/>
      <c r="AL7" s="660">
        <v>0.1</v>
      </c>
      <c r="AM7" s="661"/>
      <c r="AN7" s="661"/>
      <c r="AO7" s="697"/>
      <c r="AP7" s="654" t="s">
        <v>233</v>
      </c>
      <c r="AQ7" s="655"/>
      <c r="AR7" s="655"/>
      <c r="AS7" s="655"/>
      <c r="AT7" s="655"/>
      <c r="AU7" s="655"/>
      <c r="AV7" s="655"/>
      <c r="AW7" s="655"/>
      <c r="AX7" s="655"/>
      <c r="AY7" s="655"/>
      <c r="AZ7" s="655"/>
      <c r="BA7" s="655"/>
      <c r="BB7" s="655"/>
      <c r="BC7" s="655"/>
      <c r="BD7" s="655"/>
      <c r="BE7" s="655"/>
      <c r="BF7" s="656"/>
      <c r="BG7" s="657">
        <v>17475473</v>
      </c>
      <c r="BH7" s="658"/>
      <c r="BI7" s="658"/>
      <c r="BJ7" s="658"/>
      <c r="BK7" s="658"/>
      <c r="BL7" s="658"/>
      <c r="BM7" s="658"/>
      <c r="BN7" s="659"/>
      <c r="BO7" s="695">
        <v>51.5</v>
      </c>
      <c r="BP7" s="695"/>
      <c r="BQ7" s="695"/>
      <c r="BR7" s="695"/>
      <c r="BS7" s="696">
        <v>182970</v>
      </c>
      <c r="BT7" s="696"/>
      <c r="BU7" s="696"/>
      <c r="BV7" s="696"/>
      <c r="BW7" s="696"/>
      <c r="BX7" s="696"/>
      <c r="BY7" s="696"/>
      <c r="BZ7" s="696"/>
      <c r="CA7" s="696"/>
      <c r="CB7" s="736"/>
      <c r="CD7" s="654" t="s">
        <v>234</v>
      </c>
      <c r="CE7" s="655"/>
      <c r="CF7" s="655"/>
      <c r="CG7" s="655"/>
      <c r="CH7" s="655"/>
      <c r="CI7" s="655"/>
      <c r="CJ7" s="655"/>
      <c r="CK7" s="655"/>
      <c r="CL7" s="655"/>
      <c r="CM7" s="655"/>
      <c r="CN7" s="655"/>
      <c r="CO7" s="655"/>
      <c r="CP7" s="655"/>
      <c r="CQ7" s="656"/>
      <c r="CR7" s="657">
        <v>8327886</v>
      </c>
      <c r="CS7" s="658"/>
      <c r="CT7" s="658"/>
      <c r="CU7" s="658"/>
      <c r="CV7" s="658"/>
      <c r="CW7" s="658"/>
      <c r="CX7" s="658"/>
      <c r="CY7" s="659"/>
      <c r="CZ7" s="695">
        <v>10</v>
      </c>
      <c r="DA7" s="695"/>
      <c r="DB7" s="695"/>
      <c r="DC7" s="695"/>
      <c r="DD7" s="663">
        <v>956938</v>
      </c>
      <c r="DE7" s="658"/>
      <c r="DF7" s="658"/>
      <c r="DG7" s="658"/>
      <c r="DH7" s="658"/>
      <c r="DI7" s="658"/>
      <c r="DJ7" s="658"/>
      <c r="DK7" s="658"/>
      <c r="DL7" s="658"/>
      <c r="DM7" s="658"/>
      <c r="DN7" s="658"/>
      <c r="DO7" s="658"/>
      <c r="DP7" s="659"/>
      <c r="DQ7" s="663">
        <v>6997982</v>
      </c>
      <c r="DR7" s="658"/>
      <c r="DS7" s="658"/>
      <c r="DT7" s="658"/>
      <c r="DU7" s="658"/>
      <c r="DV7" s="658"/>
      <c r="DW7" s="658"/>
      <c r="DX7" s="658"/>
      <c r="DY7" s="658"/>
      <c r="DZ7" s="658"/>
      <c r="EA7" s="658"/>
      <c r="EB7" s="658"/>
      <c r="EC7" s="694"/>
    </row>
    <row r="8" spans="2:143" ht="11.25" customHeight="1">
      <c r="B8" s="654" t="s">
        <v>235</v>
      </c>
      <c r="C8" s="655"/>
      <c r="D8" s="655"/>
      <c r="E8" s="655"/>
      <c r="F8" s="655"/>
      <c r="G8" s="655"/>
      <c r="H8" s="655"/>
      <c r="I8" s="655"/>
      <c r="J8" s="655"/>
      <c r="K8" s="655"/>
      <c r="L8" s="655"/>
      <c r="M8" s="655"/>
      <c r="N8" s="655"/>
      <c r="O8" s="655"/>
      <c r="P8" s="655"/>
      <c r="Q8" s="656"/>
      <c r="R8" s="657">
        <v>306743</v>
      </c>
      <c r="S8" s="658"/>
      <c r="T8" s="658"/>
      <c r="U8" s="658"/>
      <c r="V8" s="658"/>
      <c r="W8" s="658"/>
      <c r="X8" s="658"/>
      <c r="Y8" s="659"/>
      <c r="Z8" s="695">
        <v>0.4</v>
      </c>
      <c r="AA8" s="695"/>
      <c r="AB8" s="695"/>
      <c r="AC8" s="695"/>
      <c r="AD8" s="696">
        <v>306743</v>
      </c>
      <c r="AE8" s="696"/>
      <c r="AF8" s="696"/>
      <c r="AG8" s="696"/>
      <c r="AH8" s="696"/>
      <c r="AI8" s="696"/>
      <c r="AJ8" s="696"/>
      <c r="AK8" s="696"/>
      <c r="AL8" s="660">
        <v>0.7</v>
      </c>
      <c r="AM8" s="661"/>
      <c r="AN8" s="661"/>
      <c r="AO8" s="697"/>
      <c r="AP8" s="654" t="s">
        <v>236</v>
      </c>
      <c r="AQ8" s="655"/>
      <c r="AR8" s="655"/>
      <c r="AS8" s="655"/>
      <c r="AT8" s="655"/>
      <c r="AU8" s="655"/>
      <c r="AV8" s="655"/>
      <c r="AW8" s="655"/>
      <c r="AX8" s="655"/>
      <c r="AY8" s="655"/>
      <c r="AZ8" s="655"/>
      <c r="BA8" s="655"/>
      <c r="BB8" s="655"/>
      <c r="BC8" s="655"/>
      <c r="BD8" s="655"/>
      <c r="BE8" s="655"/>
      <c r="BF8" s="656"/>
      <c r="BG8" s="657">
        <v>382389</v>
      </c>
      <c r="BH8" s="658"/>
      <c r="BI8" s="658"/>
      <c r="BJ8" s="658"/>
      <c r="BK8" s="658"/>
      <c r="BL8" s="658"/>
      <c r="BM8" s="658"/>
      <c r="BN8" s="659"/>
      <c r="BO8" s="695">
        <v>1.1000000000000001</v>
      </c>
      <c r="BP8" s="695"/>
      <c r="BQ8" s="695"/>
      <c r="BR8" s="695"/>
      <c r="BS8" s="696" t="s">
        <v>174</v>
      </c>
      <c r="BT8" s="696"/>
      <c r="BU8" s="696"/>
      <c r="BV8" s="696"/>
      <c r="BW8" s="696"/>
      <c r="BX8" s="696"/>
      <c r="BY8" s="696"/>
      <c r="BZ8" s="696"/>
      <c r="CA8" s="696"/>
      <c r="CB8" s="736"/>
      <c r="CD8" s="654" t="s">
        <v>237</v>
      </c>
      <c r="CE8" s="655"/>
      <c r="CF8" s="655"/>
      <c r="CG8" s="655"/>
      <c r="CH8" s="655"/>
      <c r="CI8" s="655"/>
      <c r="CJ8" s="655"/>
      <c r="CK8" s="655"/>
      <c r="CL8" s="655"/>
      <c r="CM8" s="655"/>
      <c r="CN8" s="655"/>
      <c r="CO8" s="655"/>
      <c r="CP8" s="655"/>
      <c r="CQ8" s="656"/>
      <c r="CR8" s="657">
        <v>44333054</v>
      </c>
      <c r="CS8" s="658"/>
      <c r="CT8" s="658"/>
      <c r="CU8" s="658"/>
      <c r="CV8" s="658"/>
      <c r="CW8" s="658"/>
      <c r="CX8" s="658"/>
      <c r="CY8" s="659"/>
      <c r="CZ8" s="695">
        <v>53.1</v>
      </c>
      <c r="DA8" s="695"/>
      <c r="DB8" s="695"/>
      <c r="DC8" s="695"/>
      <c r="DD8" s="663">
        <v>66856</v>
      </c>
      <c r="DE8" s="658"/>
      <c r="DF8" s="658"/>
      <c r="DG8" s="658"/>
      <c r="DH8" s="658"/>
      <c r="DI8" s="658"/>
      <c r="DJ8" s="658"/>
      <c r="DK8" s="658"/>
      <c r="DL8" s="658"/>
      <c r="DM8" s="658"/>
      <c r="DN8" s="658"/>
      <c r="DO8" s="658"/>
      <c r="DP8" s="659"/>
      <c r="DQ8" s="663">
        <v>21624832</v>
      </c>
      <c r="DR8" s="658"/>
      <c r="DS8" s="658"/>
      <c r="DT8" s="658"/>
      <c r="DU8" s="658"/>
      <c r="DV8" s="658"/>
      <c r="DW8" s="658"/>
      <c r="DX8" s="658"/>
      <c r="DY8" s="658"/>
      <c r="DZ8" s="658"/>
      <c r="EA8" s="658"/>
      <c r="EB8" s="658"/>
      <c r="EC8" s="694"/>
    </row>
    <row r="9" spans="2:143" ht="11.25" customHeight="1">
      <c r="B9" s="654" t="s">
        <v>238</v>
      </c>
      <c r="C9" s="655"/>
      <c r="D9" s="655"/>
      <c r="E9" s="655"/>
      <c r="F9" s="655"/>
      <c r="G9" s="655"/>
      <c r="H9" s="655"/>
      <c r="I9" s="655"/>
      <c r="J9" s="655"/>
      <c r="K9" s="655"/>
      <c r="L9" s="655"/>
      <c r="M9" s="655"/>
      <c r="N9" s="655"/>
      <c r="O9" s="655"/>
      <c r="P9" s="655"/>
      <c r="Q9" s="656"/>
      <c r="R9" s="657">
        <v>235526</v>
      </c>
      <c r="S9" s="658"/>
      <c r="T9" s="658"/>
      <c r="U9" s="658"/>
      <c r="V9" s="658"/>
      <c r="W9" s="658"/>
      <c r="X9" s="658"/>
      <c r="Y9" s="659"/>
      <c r="Z9" s="695">
        <v>0.3</v>
      </c>
      <c r="AA9" s="695"/>
      <c r="AB9" s="695"/>
      <c r="AC9" s="695"/>
      <c r="AD9" s="696">
        <v>235526</v>
      </c>
      <c r="AE9" s="696"/>
      <c r="AF9" s="696"/>
      <c r="AG9" s="696"/>
      <c r="AH9" s="696"/>
      <c r="AI9" s="696"/>
      <c r="AJ9" s="696"/>
      <c r="AK9" s="696"/>
      <c r="AL9" s="660">
        <v>0.6</v>
      </c>
      <c r="AM9" s="661"/>
      <c r="AN9" s="661"/>
      <c r="AO9" s="697"/>
      <c r="AP9" s="654" t="s">
        <v>239</v>
      </c>
      <c r="AQ9" s="655"/>
      <c r="AR9" s="655"/>
      <c r="AS9" s="655"/>
      <c r="AT9" s="655"/>
      <c r="AU9" s="655"/>
      <c r="AV9" s="655"/>
      <c r="AW9" s="655"/>
      <c r="AX9" s="655"/>
      <c r="AY9" s="655"/>
      <c r="AZ9" s="655"/>
      <c r="BA9" s="655"/>
      <c r="BB9" s="655"/>
      <c r="BC9" s="655"/>
      <c r="BD9" s="655"/>
      <c r="BE9" s="655"/>
      <c r="BF9" s="656"/>
      <c r="BG9" s="657">
        <v>15699921</v>
      </c>
      <c r="BH9" s="658"/>
      <c r="BI9" s="658"/>
      <c r="BJ9" s="658"/>
      <c r="BK9" s="658"/>
      <c r="BL9" s="658"/>
      <c r="BM9" s="658"/>
      <c r="BN9" s="659"/>
      <c r="BO9" s="695">
        <v>46.3</v>
      </c>
      <c r="BP9" s="695"/>
      <c r="BQ9" s="695"/>
      <c r="BR9" s="695"/>
      <c r="BS9" s="696" t="s">
        <v>129</v>
      </c>
      <c r="BT9" s="696"/>
      <c r="BU9" s="696"/>
      <c r="BV9" s="696"/>
      <c r="BW9" s="696"/>
      <c r="BX9" s="696"/>
      <c r="BY9" s="696"/>
      <c r="BZ9" s="696"/>
      <c r="CA9" s="696"/>
      <c r="CB9" s="736"/>
      <c r="CD9" s="654" t="s">
        <v>240</v>
      </c>
      <c r="CE9" s="655"/>
      <c r="CF9" s="655"/>
      <c r="CG9" s="655"/>
      <c r="CH9" s="655"/>
      <c r="CI9" s="655"/>
      <c r="CJ9" s="655"/>
      <c r="CK9" s="655"/>
      <c r="CL9" s="655"/>
      <c r="CM9" s="655"/>
      <c r="CN9" s="655"/>
      <c r="CO9" s="655"/>
      <c r="CP9" s="655"/>
      <c r="CQ9" s="656"/>
      <c r="CR9" s="657">
        <v>7720395</v>
      </c>
      <c r="CS9" s="658"/>
      <c r="CT9" s="658"/>
      <c r="CU9" s="658"/>
      <c r="CV9" s="658"/>
      <c r="CW9" s="658"/>
      <c r="CX9" s="658"/>
      <c r="CY9" s="659"/>
      <c r="CZ9" s="695">
        <v>9.1999999999999993</v>
      </c>
      <c r="DA9" s="695"/>
      <c r="DB9" s="695"/>
      <c r="DC9" s="695"/>
      <c r="DD9" s="663">
        <v>11080</v>
      </c>
      <c r="DE9" s="658"/>
      <c r="DF9" s="658"/>
      <c r="DG9" s="658"/>
      <c r="DH9" s="658"/>
      <c r="DI9" s="658"/>
      <c r="DJ9" s="658"/>
      <c r="DK9" s="658"/>
      <c r="DL9" s="658"/>
      <c r="DM9" s="658"/>
      <c r="DN9" s="658"/>
      <c r="DO9" s="658"/>
      <c r="DP9" s="659"/>
      <c r="DQ9" s="663">
        <v>3762537</v>
      </c>
      <c r="DR9" s="658"/>
      <c r="DS9" s="658"/>
      <c r="DT9" s="658"/>
      <c r="DU9" s="658"/>
      <c r="DV9" s="658"/>
      <c r="DW9" s="658"/>
      <c r="DX9" s="658"/>
      <c r="DY9" s="658"/>
      <c r="DZ9" s="658"/>
      <c r="EA9" s="658"/>
      <c r="EB9" s="658"/>
      <c r="EC9" s="694"/>
    </row>
    <row r="10" spans="2:143" ht="11.25" customHeight="1">
      <c r="B10" s="654" t="s">
        <v>241</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242</v>
      </c>
      <c r="AE10" s="696"/>
      <c r="AF10" s="696"/>
      <c r="AG10" s="696"/>
      <c r="AH10" s="696"/>
      <c r="AI10" s="696"/>
      <c r="AJ10" s="696"/>
      <c r="AK10" s="696"/>
      <c r="AL10" s="660" t="s">
        <v>242</v>
      </c>
      <c r="AM10" s="661"/>
      <c r="AN10" s="661"/>
      <c r="AO10" s="697"/>
      <c r="AP10" s="654" t="s">
        <v>243</v>
      </c>
      <c r="AQ10" s="655"/>
      <c r="AR10" s="655"/>
      <c r="AS10" s="655"/>
      <c r="AT10" s="655"/>
      <c r="AU10" s="655"/>
      <c r="AV10" s="655"/>
      <c r="AW10" s="655"/>
      <c r="AX10" s="655"/>
      <c r="AY10" s="655"/>
      <c r="AZ10" s="655"/>
      <c r="BA10" s="655"/>
      <c r="BB10" s="655"/>
      <c r="BC10" s="655"/>
      <c r="BD10" s="655"/>
      <c r="BE10" s="655"/>
      <c r="BF10" s="656"/>
      <c r="BG10" s="657">
        <v>443853</v>
      </c>
      <c r="BH10" s="658"/>
      <c r="BI10" s="658"/>
      <c r="BJ10" s="658"/>
      <c r="BK10" s="658"/>
      <c r="BL10" s="658"/>
      <c r="BM10" s="658"/>
      <c r="BN10" s="659"/>
      <c r="BO10" s="695">
        <v>1.3</v>
      </c>
      <c r="BP10" s="695"/>
      <c r="BQ10" s="695"/>
      <c r="BR10" s="695"/>
      <c r="BS10" s="696" t="s">
        <v>242</v>
      </c>
      <c r="BT10" s="696"/>
      <c r="BU10" s="696"/>
      <c r="BV10" s="696"/>
      <c r="BW10" s="696"/>
      <c r="BX10" s="696"/>
      <c r="BY10" s="696"/>
      <c r="BZ10" s="696"/>
      <c r="CA10" s="696"/>
      <c r="CB10" s="736"/>
      <c r="CD10" s="654" t="s">
        <v>244</v>
      </c>
      <c r="CE10" s="655"/>
      <c r="CF10" s="655"/>
      <c r="CG10" s="655"/>
      <c r="CH10" s="655"/>
      <c r="CI10" s="655"/>
      <c r="CJ10" s="655"/>
      <c r="CK10" s="655"/>
      <c r="CL10" s="655"/>
      <c r="CM10" s="655"/>
      <c r="CN10" s="655"/>
      <c r="CO10" s="655"/>
      <c r="CP10" s="655"/>
      <c r="CQ10" s="656"/>
      <c r="CR10" s="657">
        <v>351078</v>
      </c>
      <c r="CS10" s="658"/>
      <c r="CT10" s="658"/>
      <c r="CU10" s="658"/>
      <c r="CV10" s="658"/>
      <c r="CW10" s="658"/>
      <c r="CX10" s="658"/>
      <c r="CY10" s="659"/>
      <c r="CZ10" s="695">
        <v>0.4</v>
      </c>
      <c r="DA10" s="695"/>
      <c r="DB10" s="695"/>
      <c r="DC10" s="695"/>
      <c r="DD10" s="663" t="s">
        <v>242</v>
      </c>
      <c r="DE10" s="658"/>
      <c r="DF10" s="658"/>
      <c r="DG10" s="658"/>
      <c r="DH10" s="658"/>
      <c r="DI10" s="658"/>
      <c r="DJ10" s="658"/>
      <c r="DK10" s="658"/>
      <c r="DL10" s="658"/>
      <c r="DM10" s="658"/>
      <c r="DN10" s="658"/>
      <c r="DO10" s="658"/>
      <c r="DP10" s="659"/>
      <c r="DQ10" s="663">
        <v>324136</v>
      </c>
      <c r="DR10" s="658"/>
      <c r="DS10" s="658"/>
      <c r="DT10" s="658"/>
      <c r="DU10" s="658"/>
      <c r="DV10" s="658"/>
      <c r="DW10" s="658"/>
      <c r="DX10" s="658"/>
      <c r="DY10" s="658"/>
      <c r="DZ10" s="658"/>
      <c r="EA10" s="658"/>
      <c r="EB10" s="658"/>
      <c r="EC10" s="694"/>
    </row>
    <row r="11" spans="2:143" ht="11.25" customHeight="1">
      <c r="B11" s="654" t="s">
        <v>245</v>
      </c>
      <c r="C11" s="655"/>
      <c r="D11" s="655"/>
      <c r="E11" s="655"/>
      <c r="F11" s="655"/>
      <c r="G11" s="655"/>
      <c r="H11" s="655"/>
      <c r="I11" s="655"/>
      <c r="J11" s="655"/>
      <c r="K11" s="655"/>
      <c r="L11" s="655"/>
      <c r="M11" s="655"/>
      <c r="N11" s="655"/>
      <c r="O11" s="655"/>
      <c r="P11" s="655"/>
      <c r="Q11" s="656"/>
      <c r="R11" s="657">
        <v>4728711</v>
      </c>
      <c r="S11" s="658"/>
      <c r="T11" s="658"/>
      <c r="U11" s="658"/>
      <c r="V11" s="658"/>
      <c r="W11" s="658"/>
      <c r="X11" s="658"/>
      <c r="Y11" s="659"/>
      <c r="Z11" s="660">
        <v>5.4</v>
      </c>
      <c r="AA11" s="661"/>
      <c r="AB11" s="661"/>
      <c r="AC11" s="662"/>
      <c r="AD11" s="663">
        <v>4728711</v>
      </c>
      <c r="AE11" s="658"/>
      <c r="AF11" s="658"/>
      <c r="AG11" s="658"/>
      <c r="AH11" s="658"/>
      <c r="AI11" s="658"/>
      <c r="AJ11" s="658"/>
      <c r="AK11" s="659"/>
      <c r="AL11" s="660">
        <v>11.3</v>
      </c>
      <c r="AM11" s="661"/>
      <c r="AN11" s="661"/>
      <c r="AO11" s="697"/>
      <c r="AP11" s="654" t="s">
        <v>246</v>
      </c>
      <c r="AQ11" s="655"/>
      <c r="AR11" s="655"/>
      <c r="AS11" s="655"/>
      <c r="AT11" s="655"/>
      <c r="AU11" s="655"/>
      <c r="AV11" s="655"/>
      <c r="AW11" s="655"/>
      <c r="AX11" s="655"/>
      <c r="AY11" s="655"/>
      <c r="AZ11" s="655"/>
      <c r="BA11" s="655"/>
      <c r="BB11" s="655"/>
      <c r="BC11" s="655"/>
      <c r="BD11" s="655"/>
      <c r="BE11" s="655"/>
      <c r="BF11" s="656"/>
      <c r="BG11" s="657">
        <v>949310</v>
      </c>
      <c r="BH11" s="658"/>
      <c r="BI11" s="658"/>
      <c r="BJ11" s="658"/>
      <c r="BK11" s="658"/>
      <c r="BL11" s="658"/>
      <c r="BM11" s="658"/>
      <c r="BN11" s="659"/>
      <c r="BO11" s="695">
        <v>2.8</v>
      </c>
      <c r="BP11" s="695"/>
      <c r="BQ11" s="695"/>
      <c r="BR11" s="695"/>
      <c r="BS11" s="696">
        <v>182970</v>
      </c>
      <c r="BT11" s="696"/>
      <c r="BU11" s="696"/>
      <c r="BV11" s="696"/>
      <c r="BW11" s="696"/>
      <c r="BX11" s="696"/>
      <c r="BY11" s="696"/>
      <c r="BZ11" s="696"/>
      <c r="CA11" s="696"/>
      <c r="CB11" s="736"/>
      <c r="CD11" s="654" t="s">
        <v>247</v>
      </c>
      <c r="CE11" s="655"/>
      <c r="CF11" s="655"/>
      <c r="CG11" s="655"/>
      <c r="CH11" s="655"/>
      <c r="CI11" s="655"/>
      <c r="CJ11" s="655"/>
      <c r="CK11" s="655"/>
      <c r="CL11" s="655"/>
      <c r="CM11" s="655"/>
      <c r="CN11" s="655"/>
      <c r="CO11" s="655"/>
      <c r="CP11" s="655"/>
      <c r="CQ11" s="656"/>
      <c r="CR11" s="657">
        <v>124643</v>
      </c>
      <c r="CS11" s="658"/>
      <c r="CT11" s="658"/>
      <c r="CU11" s="658"/>
      <c r="CV11" s="658"/>
      <c r="CW11" s="658"/>
      <c r="CX11" s="658"/>
      <c r="CY11" s="659"/>
      <c r="CZ11" s="695">
        <v>0.1</v>
      </c>
      <c r="DA11" s="695"/>
      <c r="DB11" s="695"/>
      <c r="DC11" s="695"/>
      <c r="DD11" s="663">
        <v>12070</v>
      </c>
      <c r="DE11" s="658"/>
      <c r="DF11" s="658"/>
      <c r="DG11" s="658"/>
      <c r="DH11" s="658"/>
      <c r="DI11" s="658"/>
      <c r="DJ11" s="658"/>
      <c r="DK11" s="658"/>
      <c r="DL11" s="658"/>
      <c r="DM11" s="658"/>
      <c r="DN11" s="658"/>
      <c r="DO11" s="658"/>
      <c r="DP11" s="659"/>
      <c r="DQ11" s="663">
        <v>101319</v>
      </c>
      <c r="DR11" s="658"/>
      <c r="DS11" s="658"/>
      <c r="DT11" s="658"/>
      <c r="DU11" s="658"/>
      <c r="DV11" s="658"/>
      <c r="DW11" s="658"/>
      <c r="DX11" s="658"/>
      <c r="DY11" s="658"/>
      <c r="DZ11" s="658"/>
      <c r="EA11" s="658"/>
      <c r="EB11" s="658"/>
      <c r="EC11" s="694"/>
    </row>
    <row r="12" spans="2:143" ht="11.25" customHeight="1">
      <c r="B12" s="654" t="s">
        <v>248</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242</v>
      </c>
      <c r="AA12" s="695"/>
      <c r="AB12" s="695"/>
      <c r="AC12" s="695"/>
      <c r="AD12" s="696" t="s">
        <v>242</v>
      </c>
      <c r="AE12" s="696"/>
      <c r="AF12" s="696"/>
      <c r="AG12" s="696"/>
      <c r="AH12" s="696"/>
      <c r="AI12" s="696"/>
      <c r="AJ12" s="696"/>
      <c r="AK12" s="696"/>
      <c r="AL12" s="660" t="s">
        <v>129</v>
      </c>
      <c r="AM12" s="661"/>
      <c r="AN12" s="661"/>
      <c r="AO12" s="697"/>
      <c r="AP12" s="654" t="s">
        <v>249</v>
      </c>
      <c r="AQ12" s="655"/>
      <c r="AR12" s="655"/>
      <c r="AS12" s="655"/>
      <c r="AT12" s="655"/>
      <c r="AU12" s="655"/>
      <c r="AV12" s="655"/>
      <c r="AW12" s="655"/>
      <c r="AX12" s="655"/>
      <c r="AY12" s="655"/>
      <c r="AZ12" s="655"/>
      <c r="BA12" s="655"/>
      <c r="BB12" s="655"/>
      <c r="BC12" s="655"/>
      <c r="BD12" s="655"/>
      <c r="BE12" s="655"/>
      <c r="BF12" s="656"/>
      <c r="BG12" s="657">
        <v>12610580</v>
      </c>
      <c r="BH12" s="658"/>
      <c r="BI12" s="658"/>
      <c r="BJ12" s="658"/>
      <c r="BK12" s="658"/>
      <c r="BL12" s="658"/>
      <c r="BM12" s="658"/>
      <c r="BN12" s="659"/>
      <c r="BO12" s="695">
        <v>37.200000000000003</v>
      </c>
      <c r="BP12" s="695"/>
      <c r="BQ12" s="695"/>
      <c r="BR12" s="695"/>
      <c r="BS12" s="696" t="s">
        <v>129</v>
      </c>
      <c r="BT12" s="696"/>
      <c r="BU12" s="696"/>
      <c r="BV12" s="696"/>
      <c r="BW12" s="696"/>
      <c r="BX12" s="696"/>
      <c r="BY12" s="696"/>
      <c r="BZ12" s="696"/>
      <c r="CA12" s="696"/>
      <c r="CB12" s="736"/>
      <c r="CD12" s="654" t="s">
        <v>250</v>
      </c>
      <c r="CE12" s="655"/>
      <c r="CF12" s="655"/>
      <c r="CG12" s="655"/>
      <c r="CH12" s="655"/>
      <c r="CI12" s="655"/>
      <c r="CJ12" s="655"/>
      <c r="CK12" s="655"/>
      <c r="CL12" s="655"/>
      <c r="CM12" s="655"/>
      <c r="CN12" s="655"/>
      <c r="CO12" s="655"/>
      <c r="CP12" s="655"/>
      <c r="CQ12" s="656"/>
      <c r="CR12" s="657">
        <v>724435</v>
      </c>
      <c r="CS12" s="658"/>
      <c r="CT12" s="658"/>
      <c r="CU12" s="658"/>
      <c r="CV12" s="658"/>
      <c r="CW12" s="658"/>
      <c r="CX12" s="658"/>
      <c r="CY12" s="659"/>
      <c r="CZ12" s="695">
        <v>0.9</v>
      </c>
      <c r="DA12" s="695"/>
      <c r="DB12" s="695"/>
      <c r="DC12" s="695"/>
      <c r="DD12" s="663">
        <v>2057</v>
      </c>
      <c r="DE12" s="658"/>
      <c r="DF12" s="658"/>
      <c r="DG12" s="658"/>
      <c r="DH12" s="658"/>
      <c r="DI12" s="658"/>
      <c r="DJ12" s="658"/>
      <c r="DK12" s="658"/>
      <c r="DL12" s="658"/>
      <c r="DM12" s="658"/>
      <c r="DN12" s="658"/>
      <c r="DO12" s="658"/>
      <c r="DP12" s="659"/>
      <c r="DQ12" s="663">
        <v>557413</v>
      </c>
      <c r="DR12" s="658"/>
      <c r="DS12" s="658"/>
      <c r="DT12" s="658"/>
      <c r="DU12" s="658"/>
      <c r="DV12" s="658"/>
      <c r="DW12" s="658"/>
      <c r="DX12" s="658"/>
      <c r="DY12" s="658"/>
      <c r="DZ12" s="658"/>
      <c r="EA12" s="658"/>
      <c r="EB12" s="658"/>
      <c r="EC12" s="694"/>
    </row>
    <row r="13" spans="2:143" ht="11.25" customHeight="1">
      <c r="B13" s="654" t="s">
        <v>251</v>
      </c>
      <c r="C13" s="655"/>
      <c r="D13" s="655"/>
      <c r="E13" s="655"/>
      <c r="F13" s="655"/>
      <c r="G13" s="655"/>
      <c r="H13" s="655"/>
      <c r="I13" s="655"/>
      <c r="J13" s="655"/>
      <c r="K13" s="655"/>
      <c r="L13" s="655"/>
      <c r="M13" s="655"/>
      <c r="N13" s="655"/>
      <c r="O13" s="655"/>
      <c r="P13" s="655"/>
      <c r="Q13" s="656"/>
      <c r="R13" s="657" t="s">
        <v>242</v>
      </c>
      <c r="S13" s="658"/>
      <c r="T13" s="658"/>
      <c r="U13" s="658"/>
      <c r="V13" s="658"/>
      <c r="W13" s="658"/>
      <c r="X13" s="658"/>
      <c r="Y13" s="659"/>
      <c r="Z13" s="695" t="s">
        <v>174</v>
      </c>
      <c r="AA13" s="695"/>
      <c r="AB13" s="695"/>
      <c r="AC13" s="695"/>
      <c r="AD13" s="696" t="s">
        <v>242</v>
      </c>
      <c r="AE13" s="696"/>
      <c r="AF13" s="696"/>
      <c r="AG13" s="696"/>
      <c r="AH13" s="696"/>
      <c r="AI13" s="696"/>
      <c r="AJ13" s="696"/>
      <c r="AK13" s="696"/>
      <c r="AL13" s="660" t="s">
        <v>242</v>
      </c>
      <c r="AM13" s="661"/>
      <c r="AN13" s="661"/>
      <c r="AO13" s="697"/>
      <c r="AP13" s="654" t="s">
        <v>252</v>
      </c>
      <c r="AQ13" s="655"/>
      <c r="AR13" s="655"/>
      <c r="AS13" s="655"/>
      <c r="AT13" s="655"/>
      <c r="AU13" s="655"/>
      <c r="AV13" s="655"/>
      <c r="AW13" s="655"/>
      <c r="AX13" s="655"/>
      <c r="AY13" s="655"/>
      <c r="AZ13" s="655"/>
      <c r="BA13" s="655"/>
      <c r="BB13" s="655"/>
      <c r="BC13" s="655"/>
      <c r="BD13" s="655"/>
      <c r="BE13" s="655"/>
      <c r="BF13" s="656"/>
      <c r="BG13" s="657">
        <v>12227379</v>
      </c>
      <c r="BH13" s="658"/>
      <c r="BI13" s="658"/>
      <c r="BJ13" s="658"/>
      <c r="BK13" s="658"/>
      <c r="BL13" s="658"/>
      <c r="BM13" s="658"/>
      <c r="BN13" s="659"/>
      <c r="BO13" s="695">
        <v>36</v>
      </c>
      <c r="BP13" s="695"/>
      <c r="BQ13" s="695"/>
      <c r="BR13" s="695"/>
      <c r="BS13" s="696" t="s">
        <v>129</v>
      </c>
      <c r="BT13" s="696"/>
      <c r="BU13" s="696"/>
      <c r="BV13" s="696"/>
      <c r="BW13" s="696"/>
      <c r="BX13" s="696"/>
      <c r="BY13" s="696"/>
      <c r="BZ13" s="696"/>
      <c r="CA13" s="696"/>
      <c r="CB13" s="736"/>
      <c r="CD13" s="654" t="s">
        <v>253</v>
      </c>
      <c r="CE13" s="655"/>
      <c r="CF13" s="655"/>
      <c r="CG13" s="655"/>
      <c r="CH13" s="655"/>
      <c r="CI13" s="655"/>
      <c r="CJ13" s="655"/>
      <c r="CK13" s="655"/>
      <c r="CL13" s="655"/>
      <c r="CM13" s="655"/>
      <c r="CN13" s="655"/>
      <c r="CO13" s="655"/>
      <c r="CP13" s="655"/>
      <c r="CQ13" s="656"/>
      <c r="CR13" s="657">
        <v>6255294</v>
      </c>
      <c r="CS13" s="658"/>
      <c r="CT13" s="658"/>
      <c r="CU13" s="658"/>
      <c r="CV13" s="658"/>
      <c r="CW13" s="658"/>
      <c r="CX13" s="658"/>
      <c r="CY13" s="659"/>
      <c r="CZ13" s="695">
        <v>7.5</v>
      </c>
      <c r="DA13" s="695"/>
      <c r="DB13" s="695"/>
      <c r="DC13" s="695"/>
      <c r="DD13" s="663">
        <v>2940421</v>
      </c>
      <c r="DE13" s="658"/>
      <c r="DF13" s="658"/>
      <c r="DG13" s="658"/>
      <c r="DH13" s="658"/>
      <c r="DI13" s="658"/>
      <c r="DJ13" s="658"/>
      <c r="DK13" s="658"/>
      <c r="DL13" s="658"/>
      <c r="DM13" s="658"/>
      <c r="DN13" s="658"/>
      <c r="DO13" s="658"/>
      <c r="DP13" s="659"/>
      <c r="DQ13" s="663">
        <v>3801883</v>
      </c>
      <c r="DR13" s="658"/>
      <c r="DS13" s="658"/>
      <c r="DT13" s="658"/>
      <c r="DU13" s="658"/>
      <c r="DV13" s="658"/>
      <c r="DW13" s="658"/>
      <c r="DX13" s="658"/>
      <c r="DY13" s="658"/>
      <c r="DZ13" s="658"/>
      <c r="EA13" s="658"/>
      <c r="EB13" s="658"/>
      <c r="EC13" s="694"/>
    </row>
    <row r="14" spans="2:143" ht="11.25" customHeight="1">
      <c r="B14" s="654" t="s">
        <v>254</v>
      </c>
      <c r="C14" s="655"/>
      <c r="D14" s="655"/>
      <c r="E14" s="655"/>
      <c r="F14" s="655"/>
      <c r="G14" s="655"/>
      <c r="H14" s="655"/>
      <c r="I14" s="655"/>
      <c r="J14" s="655"/>
      <c r="K14" s="655"/>
      <c r="L14" s="655"/>
      <c r="M14" s="655"/>
      <c r="N14" s="655"/>
      <c r="O14" s="655"/>
      <c r="P14" s="655"/>
      <c r="Q14" s="656"/>
      <c r="R14" s="657">
        <v>13</v>
      </c>
      <c r="S14" s="658"/>
      <c r="T14" s="658"/>
      <c r="U14" s="658"/>
      <c r="V14" s="658"/>
      <c r="W14" s="658"/>
      <c r="X14" s="658"/>
      <c r="Y14" s="659"/>
      <c r="Z14" s="695">
        <v>0</v>
      </c>
      <c r="AA14" s="695"/>
      <c r="AB14" s="695"/>
      <c r="AC14" s="695"/>
      <c r="AD14" s="696">
        <v>13</v>
      </c>
      <c r="AE14" s="696"/>
      <c r="AF14" s="696"/>
      <c r="AG14" s="696"/>
      <c r="AH14" s="696"/>
      <c r="AI14" s="696"/>
      <c r="AJ14" s="696"/>
      <c r="AK14" s="696"/>
      <c r="AL14" s="660">
        <v>0</v>
      </c>
      <c r="AM14" s="661"/>
      <c r="AN14" s="661"/>
      <c r="AO14" s="697"/>
      <c r="AP14" s="654" t="s">
        <v>255</v>
      </c>
      <c r="AQ14" s="655"/>
      <c r="AR14" s="655"/>
      <c r="AS14" s="655"/>
      <c r="AT14" s="655"/>
      <c r="AU14" s="655"/>
      <c r="AV14" s="655"/>
      <c r="AW14" s="655"/>
      <c r="AX14" s="655"/>
      <c r="AY14" s="655"/>
      <c r="AZ14" s="655"/>
      <c r="BA14" s="655"/>
      <c r="BB14" s="655"/>
      <c r="BC14" s="655"/>
      <c r="BD14" s="655"/>
      <c r="BE14" s="655"/>
      <c r="BF14" s="656"/>
      <c r="BG14" s="657">
        <v>144084</v>
      </c>
      <c r="BH14" s="658"/>
      <c r="BI14" s="658"/>
      <c r="BJ14" s="658"/>
      <c r="BK14" s="658"/>
      <c r="BL14" s="658"/>
      <c r="BM14" s="658"/>
      <c r="BN14" s="659"/>
      <c r="BO14" s="695">
        <v>0.4</v>
      </c>
      <c r="BP14" s="695"/>
      <c r="BQ14" s="695"/>
      <c r="BR14" s="695"/>
      <c r="BS14" s="696" t="s">
        <v>129</v>
      </c>
      <c r="BT14" s="696"/>
      <c r="BU14" s="696"/>
      <c r="BV14" s="696"/>
      <c r="BW14" s="696"/>
      <c r="BX14" s="696"/>
      <c r="BY14" s="696"/>
      <c r="BZ14" s="696"/>
      <c r="CA14" s="696"/>
      <c r="CB14" s="736"/>
      <c r="CD14" s="654" t="s">
        <v>256</v>
      </c>
      <c r="CE14" s="655"/>
      <c r="CF14" s="655"/>
      <c r="CG14" s="655"/>
      <c r="CH14" s="655"/>
      <c r="CI14" s="655"/>
      <c r="CJ14" s="655"/>
      <c r="CK14" s="655"/>
      <c r="CL14" s="655"/>
      <c r="CM14" s="655"/>
      <c r="CN14" s="655"/>
      <c r="CO14" s="655"/>
      <c r="CP14" s="655"/>
      <c r="CQ14" s="656"/>
      <c r="CR14" s="657">
        <v>2364994</v>
      </c>
      <c r="CS14" s="658"/>
      <c r="CT14" s="658"/>
      <c r="CU14" s="658"/>
      <c r="CV14" s="658"/>
      <c r="CW14" s="658"/>
      <c r="CX14" s="658"/>
      <c r="CY14" s="659"/>
      <c r="CZ14" s="695">
        <v>2.8</v>
      </c>
      <c r="DA14" s="695"/>
      <c r="DB14" s="695"/>
      <c r="DC14" s="695"/>
      <c r="DD14" s="663">
        <v>14548</v>
      </c>
      <c r="DE14" s="658"/>
      <c r="DF14" s="658"/>
      <c r="DG14" s="658"/>
      <c r="DH14" s="658"/>
      <c r="DI14" s="658"/>
      <c r="DJ14" s="658"/>
      <c r="DK14" s="658"/>
      <c r="DL14" s="658"/>
      <c r="DM14" s="658"/>
      <c r="DN14" s="658"/>
      <c r="DO14" s="658"/>
      <c r="DP14" s="659"/>
      <c r="DQ14" s="663">
        <v>1815214</v>
      </c>
      <c r="DR14" s="658"/>
      <c r="DS14" s="658"/>
      <c r="DT14" s="658"/>
      <c r="DU14" s="658"/>
      <c r="DV14" s="658"/>
      <c r="DW14" s="658"/>
      <c r="DX14" s="658"/>
      <c r="DY14" s="658"/>
      <c r="DZ14" s="658"/>
      <c r="EA14" s="658"/>
      <c r="EB14" s="658"/>
      <c r="EC14" s="694"/>
    </row>
    <row r="15" spans="2:143" ht="11.25" customHeight="1">
      <c r="B15" s="654" t="s">
        <v>257</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174</v>
      </c>
      <c r="AE15" s="696"/>
      <c r="AF15" s="696"/>
      <c r="AG15" s="696"/>
      <c r="AH15" s="696"/>
      <c r="AI15" s="696"/>
      <c r="AJ15" s="696"/>
      <c r="AK15" s="696"/>
      <c r="AL15" s="660" t="s">
        <v>242</v>
      </c>
      <c r="AM15" s="661"/>
      <c r="AN15" s="661"/>
      <c r="AO15" s="697"/>
      <c r="AP15" s="654" t="s">
        <v>258</v>
      </c>
      <c r="AQ15" s="655"/>
      <c r="AR15" s="655"/>
      <c r="AS15" s="655"/>
      <c r="AT15" s="655"/>
      <c r="AU15" s="655"/>
      <c r="AV15" s="655"/>
      <c r="AW15" s="655"/>
      <c r="AX15" s="655"/>
      <c r="AY15" s="655"/>
      <c r="AZ15" s="655"/>
      <c r="BA15" s="655"/>
      <c r="BB15" s="655"/>
      <c r="BC15" s="655"/>
      <c r="BD15" s="655"/>
      <c r="BE15" s="655"/>
      <c r="BF15" s="656"/>
      <c r="BG15" s="657">
        <v>1073811</v>
      </c>
      <c r="BH15" s="658"/>
      <c r="BI15" s="658"/>
      <c r="BJ15" s="658"/>
      <c r="BK15" s="658"/>
      <c r="BL15" s="658"/>
      <c r="BM15" s="658"/>
      <c r="BN15" s="659"/>
      <c r="BO15" s="695">
        <v>3.2</v>
      </c>
      <c r="BP15" s="695"/>
      <c r="BQ15" s="695"/>
      <c r="BR15" s="695"/>
      <c r="BS15" s="696" t="s">
        <v>242</v>
      </c>
      <c r="BT15" s="696"/>
      <c r="BU15" s="696"/>
      <c r="BV15" s="696"/>
      <c r="BW15" s="696"/>
      <c r="BX15" s="696"/>
      <c r="BY15" s="696"/>
      <c r="BZ15" s="696"/>
      <c r="CA15" s="696"/>
      <c r="CB15" s="736"/>
      <c r="CD15" s="654" t="s">
        <v>259</v>
      </c>
      <c r="CE15" s="655"/>
      <c r="CF15" s="655"/>
      <c r="CG15" s="655"/>
      <c r="CH15" s="655"/>
      <c r="CI15" s="655"/>
      <c r="CJ15" s="655"/>
      <c r="CK15" s="655"/>
      <c r="CL15" s="655"/>
      <c r="CM15" s="655"/>
      <c r="CN15" s="655"/>
      <c r="CO15" s="655"/>
      <c r="CP15" s="655"/>
      <c r="CQ15" s="656"/>
      <c r="CR15" s="657">
        <v>8136534</v>
      </c>
      <c r="CS15" s="658"/>
      <c r="CT15" s="658"/>
      <c r="CU15" s="658"/>
      <c r="CV15" s="658"/>
      <c r="CW15" s="658"/>
      <c r="CX15" s="658"/>
      <c r="CY15" s="659"/>
      <c r="CZ15" s="695">
        <v>9.6999999999999993</v>
      </c>
      <c r="DA15" s="695"/>
      <c r="DB15" s="695"/>
      <c r="DC15" s="695"/>
      <c r="DD15" s="663">
        <v>1054548</v>
      </c>
      <c r="DE15" s="658"/>
      <c r="DF15" s="658"/>
      <c r="DG15" s="658"/>
      <c r="DH15" s="658"/>
      <c r="DI15" s="658"/>
      <c r="DJ15" s="658"/>
      <c r="DK15" s="658"/>
      <c r="DL15" s="658"/>
      <c r="DM15" s="658"/>
      <c r="DN15" s="658"/>
      <c r="DO15" s="658"/>
      <c r="DP15" s="659"/>
      <c r="DQ15" s="663">
        <v>6094293</v>
      </c>
      <c r="DR15" s="658"/>
      <c r="DS15" s="658"/>
      <c r="DT15" s="658"/>
      <c r="DU15" s="658"/>
      <c r="DV15" s="658"/>
      <c r="DW15" s="658"/>
      <c r="DX15" s="658"/>
      <c r="DY15" s="658"/>
      <c r="DZ15" s="658"/>
      <c r="EA15" s="658"/>
      <c r="EB15" s="658"/>
      <c r="EC15" s="694"/>
    </row>
    <row r="16" spans="2:143" ht="11.25" customHeight="1">
      <c r="B16" s="654" t="s">
        <v>260</v>
      </c>
      <c r="C16" s="655"/>
      <c r="D16" s="655"/>
      <c r="E16" s="655"/>
      <c r="F16" s="655"/>
      <c r="G16" s="655"/>
      <c r="H16" s="655"/>
      <c r="I16" s="655"/>
      <c r="J16" s="655"/>
      <c r="K16" s="655"/>
      <c r="L16" s="655"/>
      <c r="M16" s="655"/>
      <c r="N16" s="655"/>
      <c r="O16" s="655"/>
      <c r="P16" s="655"/>
      <c r="Q16" s="656"/>
      <c r="R16" s="657">
        <v>75793</v>
      </c>
      <c r="S16" s="658"/>
      <c r="T16" s="658"/>
      <c r="U16" s="658"/>
      <c r="V16" s="658"/>
      <c r="W16" s="658"/>
      <c r="X16" s="658"/>
      <c r="Y16" s="659"/>
      <c r="Z16" s="695">
        <v>0.1</v>
      </c>
      <c r="AA16" s="695"/>
      <c r="AB16" s="695"/>
      <c r="AC16" s="695"/>
      <c r="AD16" s="696">
        <v>75793</v>
      </c>
      <c r="AE16" s="696"/>
      <c r="AF16" s="696"/>
      <c r="AG16" s="696"/>
      <c r="AH16" s="696"/>
      <c r="AI16" s="696"/>
      <c r="AJ16" s="696"/>
      <c r="AK16" s="696"/>
      <c r="AL16" s="660">
        <v>0.2</v>
      </c>
      <c r="AM16" s="661"/>
      <c r="AN16" s="661"/>
      <c r="AO16" s="697"/>
      <c r="AP16" s="654" t="s">
        <v>261</v>
      </c>
      <c r="AQ16" s="655"/>
      <c r="AR16" s="655"/>
      <c r="AS16" s="655"/>
      <c r="AT16" s="655"/>
      <c r="AU16" s="655"/>
      <c r="AV16" s="655"/>
      <c r="AW16" s="655"/>
      <c r="AX16" s="655"/>
      <c r="AY16" s="655"/>
      <c r="AZ16" s="655"/>
      <c r="BA16" s="655"/>
      <c r="BB16" s="655"/>
      <c r="BC16" s="655"/>
      <c r="BD16" s="655"/>
      <c r="BE16" s="655"/>
      <c r="BF16" s="656"/>
      <c r="BG16" s="657" t="s">
        <v>242</v>
      </c>
      <c r="BH16" s="658"/>
      <c r="BI16" s="658"/>
      <c r="BJ16" s="658"/>
      <c r="BK16" s="658"/>
      <c r="BL16" s="658"/>
      <c r="BM16" s="658"/>
      <c r="BN16" s="659"/>
      <c r="BO16" s="695" t="s">
        <v>129</v>
      </c>
      <c r="BP16" s="695"/>
      <c r="BQ16" s="695"/>
      <c r="BR16" s="695"/>
      <c r="BS16" s="696" t="s">
        <v>242</v>
      </c>
      <c r="BT16" s="696"/>
      <c r="BU16" s="696"/>
      <c r="BV16" s="696"/>
      <c r="BW16" s="696"/>
      <c r="BX16" s="696"/>
      <c r="BY16" s="696"/>
      <c r="BZ16" s="696"/>
      <c r="CA16" s="696"/>
      <c r="CB16" s="736"/>
      <c r="CD16" s="654" t="s">
        <v>262</v>
      </c>
      <c r="CE16" s="655"/>
      <c r="CF16" s="655"/>
      <c r="CG16" s="655"/>
      <c r="CH16" s="655"/>
      <c r="CI16" s="655"/>
      <c r="CJ16" s="655"/>
      <c r="CK16" s="655"/>
      <c r="CL16" s="655"/>
      <c r="CM16" s="655"/>
      <c r="CN16" s="655"/>
      <c r="CO16" s="655"/>
      <c r="CP16" s="655"/>
      <c r="CQ16" s="656"/>
      <c r="CR16" s="657" t="s">
        <v>242</v>
      </c>
      <c r="CS16" s="658"/>
      <c r="CT16" s="658"/>
      <c r="CU16" s="658"/>
      <c r="CV16" s="658"/>
      <c r="CW16" s="658"/>
      <c r="CX16" s="658"/>
      <c r="CY16" s="659"/>
      <c r="CZ16" s="695" t="s">
        <v>242</v>
      </c>
      <c r="DA16" s="695"/>
      <c r="DB16" s="695"/>
      <c r="DC16" s="695"/>
      <c r="DD16" s="663" t="s">
        <v>129</v>
      </c>
      <c r="DE16" s="658"/>
      <c r="DF16" s="658"/>
      <c r="DG16" s="658"/>
      <c r="DH16" s="658"/>
      <c r="DI16" s="658"/>
      <c r="DJ16" s="658"/>
      <c r="DK16" s="658"/>
      <c r="DL16" s="658"/>
      <c r="DM16" s="658"/>
      <c r="DN16" s="658"/>
      <c r="DO16" s="658"/>
      <c r="DP16" s="659"/>
      <c r="DQ16" s="663" t="s">
        <v>174</v>
      </c>
      <c r="DR16" s="658"/>
      <c r="DS16" s="658"/>
      <c r="DT16" s="658"/>
      <c r="DU16" s="658"/>
      <c r="DV16" s="658"/>
      <c r="DW16" s="658"/>
      <c r="DX16" s="658"/>
      <c r="DY16" s="658"/>
      <c r="DZ16" s="658"/>
      <c r="EA16" s="658"/>
      <c r="EB16" s="658"/>
      <c r="EC16" s="694"/>
    </row>
    <row r="17" spans="2:133" ht="11.25" customHeight="1">
      <c r="B17" s="654" t="s">
        <v>263</v>
      </c>
      <c r="C17" s="655"/>
      <c r="D17" s="655"/>
      <c r="E17" s="655"/>
      <c r="F17" s="655"/>
      <c r="G17" s="655"/>
      <c r="H17" s="655"/>
      <c r="I17" s="655"/>
      <c r="J17" s="655"/>
      <c r="K17" s="655"/>
      <c r="L17" s="655"/>
      <c r="M17" s="655"/>
      <c r="N17" s="655"/>
      <c r="O17" s="655"/>
      <c r="P17" s="655"/>
      <c r="Q17" s="656"/>
      <c r="R17" s="657">
        <v>434198</v>
      </c>
      <c r="S17" s="658"/>
      <c r="T17" s="658"/>
      <c r="U17" s="658"/>
      <c r="V17" s="658"/>
      <c r="W17" s="658"/>
      <c r="X17" s="658"/>
      <c r="Y17" s="659"/>
      <c r="Z17" s="695">
        <v>0.5</v>
      </c>
      <c r="AA17" s="695"/>
      <c r="AB17" s="695"/>
      <c r="AC17" s="695"/>
      <c r="AD17" s="696">
        <v>434198</v>
      </c>
      <c r="AE17" s="696"/>
      <c r="AF17" s="696"/>
      <c r="AG17" s="696"/>
      <c r="AH17" s="696"/>
      <c r="AI17" s="696"/>
      <c r="AJ17" s="696"/>
      <c r="AK17" s="696"/>
      <c r="AL17" s="660">
        <v>1</v>
      </c>
      <c r="AM17" s="661"/>
      <c r="AN17" s="661"/>
      <c r="AO17" s="697"/>
      <c r="AP17" s="654" t="s">
        <v>264</v>
      </c>
      <c r="AQ17" s="655"/>
      <c r="AR17" s="655"/>
      <c r="AS17" s="655"/>
      <c r="AT17" s="655"/>
      <c r="AU17" s="655"/>
      <c r="AV17" s="655"/>
      <c r="AW17" s="655"/>
      <c r="AX17" s="655"/>
      <c r="AY17" s="655"/>
      <c r="AZ17" s="655"/>
      <c r="BA17" s="655"/>
      <c r="BB17" s="655"/>
      <c r="BC17" s="655"/>
      <c r="BD17" s="655"/>
      <c r="BE17" s="655"/>
      <c r="BF17" s="656"/>
      <c r="BG17" s="657" t="s">
        <v>242</v>
      </c>
      <c r="BH17" s="658"/>
      <c r="BI17" s="658"/>
      <c r="BJ17" s="658"/>
      <c r="BK17" s="658"/>
      <c r="BL17" s="658"/>
      <c r="BM17" s="658"/>
      <c r="BN17" s="659"/>
      <c r="BO17" s="695" t="s">
        <v>242</v>
      </c>
      <c r="BP17" s="695"/>
      <c r="BQ17" s="695"/>
      <c r="BR17" s="695"/>
      <c r="BS17" s="696" t="s">
        <v>242</v>
      </c>
      <c r="BT17" s="696"/>
      <c r="BU17" s="696"/>
      <c r="BV17" s="696"/>
      <c r="BW17" s="696"/>
      <c r="BX17" s="696"/>
      <c r="BY17" s="696"/>
      <c r="BZ17" s="696"/>
      <c r="CA17" s="696"/>
      <c r="CB17" s="736"/>
      <c r="CD17" s="654" t="s">
        <v>265</v>
      </c>
      <c r="CE17" s="655"/>
      <c r="CF17" s="655"/>
      <c r="CG17" s="655"/>
      <c r="CH17" s="655"/>
      <c r="CI17" s="655"/>
      <c r="CJ17" s="655"/>
      <c r="CK17" s="655"/>
      <c r="CL17" s="655"/>
      <c r="CM17" s="655"/>
      <c r="CN17" s="655"/>
      <c r="CO17" s="655"/>
      <c r="CP17" s="655"/>
      <c r="CQ17" s="656"/>
      <c r="CR17" s="657">
        <v>4763552</v>
      </c>
      <c r="CS17" s="658"/>
      <c r="CT17" s="658"/>
      <c r="CU17" s="658"/>
      <c r="CV17" s="658"/>
      <c r="CW17" s="658"/>
      <c r="CX17" s="658"/>
      <c r="CY17" s="659"/>
      <c r="CZ17" s="695">
        <v>5.7</v>
      </c>
      <c r="DA17" s="695"/>
      <c r="DB17" s="695"/>
      <c r="DC17" s="695"/>
      <c r="DD17" s="663" t="s">
        <v>242</v>
      </c>
      <c r="DE17" s="658"/>
      <c r="DF17" s="658"/>
      <c r="DG17" s="658"/>
      <c r="DH17" s="658"/>
      <c r="DI17" s="658"/>
      <c r="DJ17" s="658"/>
      <c r="DK17" s="658"/>
      <c r="DL17" s="658"/>
      <c r="DM17" s="658"/>
      <c r="DN17" s="658"/>
      <c r="DO17" s="658"/>
      <c r="DP17" s="659"/>
      <c r="DQ17" s="663">
        <v>4641181</v>
      </c>
      <c r="DR17" s="658"/>
      <c r="DS17" s="658"/>
      <c r="DT17" s="658"/>
      <c r="DU17" s="658"/>
      <c r="DV17" s="658"/>
      <c r="DW17" s="658"/>
      <c r="DX17" s="658"/>
      <c r="DY17" s="658"/>
      <c r="DZ17" s="658"/>
      <c r="EA17" s="658"/>
      <c r="EB17" s="658"/>
      <c r="EC17" s="694"/>
    </row>
    <row r="18" spans="2:133" ht="11.25" customHeight="1">
      <c r="B18" s="654" t="s">
        <v>266</v>
      </c>
      <c r="C18" s="655"/>
      <c r="D18" s="655"/>
      <c r="E18" s="655"/>
      <c r="F18" s="655"/>
      <c r="G18" s="655"/>
      <c r="H18" s="655"/>
      <c r="I18" s="655"/>
      <c r="J18" s="655"/>
      <c r="K18" s="655"/>
      <c r="L18" s="655"/>
      <c r="M18" s="655"/>
      <c r="N18" s="655"/>
      <c r="O18" s="655"/>
      <c r="P18" s="655"/>
      <c r="Q18" s="656"/>
      <c r="R18" s="657">
        <v>273935</v>
      </c>
      <c r="S18" s="658"/>
      <c r="T18" s="658"/>
      <c r="U18" s="658"/>
      <c r="V18" s="658"/>
      <c r="W18" s="658"/>
      <c r="X18" s="658"/>
      <c r="Y18" s="659"/>
      <c r="Z18" s="695">
        <v>0.3</v>
      </c>
      <c r="AA18" s="695"/>
      <c r="AB18" s="695"/>
      <c r="AC18" s="695"/>
      <c r="AD18" s="696">
        <v>273935</v>
      </c>
      <c r="AE18" s="696"/>
      <c r="AF18" s="696"/>
      <c r="AG18" s="696"/>
      <c r="AH18" s="696"/>
      <c r="AI18" s="696"/>
      <c r="AJ18" s="696"/>
      <c r="AK18" s="696"/>
      <c r="AL18" s="660">
        <v>0.7</v>
      </c>
      <c r="AM18" s="661"/>
      <c r="AN18" s="661"/>
      <c r="AO18" s="697"/>
      <c r="AP18" s="654" t="s">
        <v>267</v>
      </c>
      <c r="AQ18" s="655"/>
      <c r="AR18" s="655"/>
      <c r="AS18" s="655"/>
      <c r="AT18" s="655"/>
      <c r="AU18" s="655"/>
      <c r="AV18" s="655"/>
      <c r="AW18" s="655"/>
      <c r="AX18" s="655"/>
      <c r="AY18" s="655"/>
      <c r="AZ18" s="655"/>
      <c r="BA18" s="655"/>
      <c r="BB18" s="655"/>
      <c r="BC18" s="655"/>
      <c r="BD18" s="655"/>
      <c r="BE18" s="655"/>
      <c r="BF18" s="656"/>
      <c r="BG18" s="657" t="s">
        <v>242</v>
      </c>
      <c r="BH18" s="658"/>
      <c r="BI18" s="658"/>
      <c r="BJ18" s="658"/>
      <c r="BK18" s="658"/>
      <c r="BL18" s="658"/>
      <c r="BM18" s="658"/>
      <c r="BN18" s="659"/>
      <c r="BO18" s="695" t="s">
        <v>242</v>
      </c>
      <c r="BP18" s="695"/>
      <c r="BQ18" s="695"/>
      <c r="BR18" s="695"/>
      <c r="BS18" s="696" t="s">
        <v>129</v>
      </c>
      <c r="BT18" s="696"/>
      <c r="BU18" s="696"/>
      <c r="BV18" s="696"/>
      <c r="BW18" s="696"/>
      <c r="BX18" s="696"/>
      <c r="BY18" s="696"/>
      <c r="BZ18" s="696"/>
      <c r="CA18" s="696"/>
      <c r="CB18" s="736"/>
      <c r="CD18" s="654" t="s">
        <v>268</v>
      </c>
      <c r="CE18" s="655"/>
      <c r="CF18" s="655"/>
      <c r="CG18" s="655"/>
      <c r="CH18" s="655"/>
      <c r="CI18" s="655"/>
      <c r="CJ18" s="655"/>
      <c r="CK18" s="655"/>
      <c r="CL18" s="655"/>
      <c r="CM18" s="655"/>
      <c r="CN18" s="655"/>
      <c r="CO18" s="655"/>
      <c r="CP18" s="655"/>
      <c r="CQ18" s="656"/>
      <c r="CR18" s="657" t="s">
        <v>174</v>
      </c>
      <c r="CS18" s="658"/>
      <c r="CT18" s="658"/>
      <c r="CU18" s="658"/>
      <c r="CV18" s="658"/>
      <c r="CW18" s="658"/>
      <c r="CX18" s="658"/>
      <c r="CY18" s="659"/>
      <c r="CZ18" s="695" t="s">
        <v>129</v>
      </c>
      <c r="DA18" s="695"/>
      <c r="DB18" s="695"/>
      <c r="DC18" s="695"/>
      <c r="DD18" s="663" t="s">
        <v>242</v>
      </c>
      <c r="DE18" s="658"/>
      <c r="DF18" s="658"/>
      <c r="DG18" s="658"/>
      <c r="DH18" s="658"/>
      <c r="DI18" s="658"/>
      <c r="DJ18" s="658"/>
      <c r="DK18" s="658"/>
      <c r="DL18" s="658"/>
      <c r="DM18" s="658"/>
      <c r="DN18" s="658"/>
      <c r="DO18" s="658"/>
      <c r="DP18" s="659"/>
      <c r="DQ18" s="663" t="s">
        <v>242</v>
      </c>
      <c r="DR18" s="658"/>
      <c r="DS18" s="658"/>
      <c r="DT18" s="658"/>
      <c r="DU18" s="658"/>
      <c r="DV18" s="658"/>
      <c r="DW18" s="658"/>
      <c r="DX18" s="658"/>
      <c r="DY18" s="658"/>
      <c r="DZ18" s="658"/>
      <c r="EA18" s="658"/>
      <c r="EB18" s="658"/>
      <c r="EC18" s="694"/>
    </row>
    <row r="19" spans="2:133" ht="11.25" customHeight="1">
      <c r="B19" s="654" t="s">
        <v>269</v>
      </c>
      <c r="C19" s="655"/>
      <c r="D19" s="655"/>
      <c r="E19" s="655"/>
      <c r="F19" s="655"/>
      <c r="G19" s="655"/>
      <c r="H19" s="655"/>
      <c r="I19" s="655"/>
      <c r="J19" s="655"/>
      <c r="K19" s="655"/>
      <c r="L19" s="655"/>
      <c r="M19" s="655"/>
      <c r="N19" s="655"/>
      <c r="O19" s="655"/>
      <c r="P19" s="655"/>
      <c r="Q19" s="656"/>
      <c r="R19" s="657">
        <v>273462</v>
      </c>
      <c r="S19" s="658"/>
      <c r="T19" s="658"/>
      <c r="U19" s="658"/>
      <c r="V19" s="658"/>
      <c r="W19" s="658"/>
      <c r="X19" s="658"/>
      <c r="Y19" s="659"/>
      <c r="Z19" s="695">
        <v>0.3</v>
      </c>
      <c r="AA19" s="695"/>
      <c r="AB19" s="695"/>
      <c r="AC19" s="695"/>
      <c r="AD19" s="696">
        <v>273462</v>
      </c>
      <c r="AE19" s="696"/>
      <c r="AF19" s="696"/>
      <c r="AG19" s="696"/>
      <c r="AH19" s="696"/>
      <c r="AI19" s="696"/>
      <c r="AJ19" s="696"/>
      <c r="AK19" s="696"/>
      <c r="AL19" s="660">
        <v>0.7</v>
      </c>
      <c r="AM19" s="661"/>
      <c r="AN19" s="661"/>
      <c r="AO19" s="697"/>
      <c r="AP19" s="654" t="s">
        <v>270</v>
      </c>
      <c r="AQ19" s="655"/>
      <c r="AR19" s="655"/>
      <c r="AS19" s="655"/>
      <c r="AT19" s="655"/>
      <c r="AU19" s="655"/>
      <c r="AV19" s="655"/>
      <c r="AW19" s="655"/>
      <c r="AX19" s="655"/>
      <c r="AY19" s="655"/>
      <c r="AZ19" s="655"/>
      <c r="BA19" s="655"/>
      <c r="BB19" s="655"/>
      <c r="BC19" s="655"/>
      <c r="BD19" s="655"/>
      <c r="BE19" s="655"/>
      <c r="BF19" s="656"/>
      <c r="BG19" s="657">
        <v>2620638</v>
      </c>
      <c r="BH19" s="658"/>
      <c r="BI19" s="658"/>
      <c r="BJ19" s="658"/>
      <c r="BK19" s="658"/>
      <c r="BL19" s="658"/>
      <c r="BM19" s="658"/>
      <c r="BN19" s="659"/>
      <c r="BO19" s="695">
        <v>7.7</v>
      </c>
      <c r="BP19" s="695"/>
      <c r="BQ19" s="695"/>
      <c r="BR19" s="695"/>
      <c r="BS19" s="696" t="s">
        <v>242</v>
      </c>
      <c r="BT19" s="696"/>
      <c r="BU19" s="696"/>
      <c r="BV19" s="696"/>
      <c r="BW19" s="696"/>
      <c r="BX19" s="696"/>
      <c r="BY19" s="696"/>
      <c r="BZ19" s="696"/>
      <c r="CA19" s="696"/>
      <c r="CB19" s="736"/>
      <c r="CD19" s="654" t="s">
        <v>271</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242</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c r="B20" s="724" t="s">
        <v>272</v>
      </c>
      <c r="C20" s="725"/>
      <c r="D20" s="725"/>
      <c r="E20" s="725"/>
      <c r="F20" s="725"/>
      <c r="G20" s="725"/>
      <c r="H20" s="725"/>
      <c r="I20" s="725"/>
      <c r="J20" s="725"/>
      <c r="K20" s="725"/>
      <c r="L20" s="725"/>
      <c r="M20" s="725"/>
      <c r="N20" s="725"/>
      <c r="O20" s="725"/>
      <c r="P20" s="725"/>
      <c r="Q20" s="726"/>
      <c r="R20" s="657">
        <v>473</v>
      </c>
      <c r="S20" s="658"/>
      <c r="T20" s="658"/>
      <c r="U20" s="658"/>
      <c r="V20" s="658"/>
      <c r="W20" s="658"/>
      <c r="X20" s="658"/>
      <c r="Y20" s="659"/>
      <c r="Z20" s="695">
        <v>0</v>
      </c>
      <c r="AA20" s="695"/>
      <c r="AB20" s="695"/>
      <c r="AC20" s="695"/>
      <c r="AD20" s="696">
        <v>473</v>
      </c>
      <c r="AE20" s="696"/>
      <c r="AF20" s="696"/>
      <c r="AG20" s="696"/>
      <c r="AH20" s="696"/>
      <c r="AI20" s="696"/>
      <c r="AJ20" s="696"/>
      <c r="AK20" s="696"/>
      <c r="AL20" s="660">
        <v>0</v>
      </c>
      <c r="AM20" s="661"/>
      <c r="AN20" s="661"/>
      <c r="AO20" s="697"/>
      <c r="AP20" s="654" t="s">
        <v>273</v>
      </c>
      <c r="AQ20" s="655"/>
      <c r="AR20" s="655"/>
      <c r="AS20" s="655"/>
      <c r="AT20" s="655"/>
      <c r="AU20" s="655"/>
      <c r="AV20" s="655"/>
      <c r="AW20" s="655"/>
      <c r="AX20" s="655"/>
      <c r="AY20" s="655"/>
      <c r="AZ20" s="655"/>
      <c r="BA20" s="655"/>
      <c r="BB20" s="655"/>
      <c r="BC20" s="655"/>
      <c r="BD20" s="655"/>
      <c r="BE20" s="655"/>
      <c r="BF20" s="656"/>
      <c r="BG20" s="657">
        <v>2620638</v>
      </c>
      <c r="BH20" s="658"/>
      <c r="BI20" s="658"/>
      <c r="BJ20" s="658"/>
      <c r="BK20" s="658"/>
      <c r="BL20" s="658"/>
      <c r="BM20" s="658"/>
      <c r="BN20" s="659"/>
      <c r="BO20" s="695">
        <v>7.7</v>
      </c>
      <c r="BP20" s="695"/>
      <c r="BQ20" s="695"/>
      <c r="BR20" s="695"/>
      <c r="BS20" s="696" t="s">
        <v>129</v>
      </c>
      <c r="BT20" s="696"/>
      <c r="BU20" s="696"/>
      <c r="BV20" s="696"/>
      <c r="BW20" s="696"/>
      <c r="BX20" s="696"/>
      <c r="BY20" s="696"/>
      <c r="BZ20" s="696"/>
      <c r="CA20" s="696"/>
      <c r="CB20" s="736"/>
      <c r="CD20" s="654" t="s">
        <v>274</v>
      </c>
      <c r="CE20" s="655"/>
      <c r="CF20" s="655"/>
      <c r="CG20" s="655"/>
      <c r="CH20" s="655"/>
      <c r="CI20" s="655"/>
      <c r="CJ20" s="655"/>
      <c r="CK20" s="655"/>
      <c r="CL20" s="655"/>
      <c r="CM20" s="655"/>
      <c r="CN20" s="655"/>
      <c r="CO20" s="655"/>
      <c r="CP20" s="655"/>
      <c r="CQ20" s="656"/>
      <c r="CR20" s="657">
        <v>83529956</v>
      </c>
      <c r="CS20" s="658"/>
      <c r="CT20" s="658"/>
      <c r="CU20" s="658"/>
      <c r="CV20" s="658"/>
      <c r="CW20" s="658"/>
      <c r="CX20" s="658"/>
      <c r="CY20" s="659"/>
      <c r="CZ20" s="695">
        <v>100</v>
      </c>
      <c r="DA20" s="695"/>
      <c r="DB20" s="695"/>
      <c r="DC20" s="695"/>
      <c r="DD20" s="663">
        <v>5058518</v>
      </c>
      <c r="DE20" s="658"/>
      <c r="DF20" s="658"/>
      <c r="DG20" s="658"/>
      <c r="DH20" s="658"/>
      <c r="DI20" s="658"/>
      <c r="DJ20" s="658"/>
      <c r="DK20" s="658"/>
      <c r="DL20" s="658"/>
      <c r="DM20" s="658"/>
      <c r="DN20" s="658"/>
      <c r="DO20" s="658"/>
      <c r="DP20" s="659"/>
      <c r="DQ20" s="663">
        <v>50148873</v>
      </c>
      <c r="DR20" s="658"/>
      <c r="DS20" s="658"/>
      <c r="DT20" s="658"/>
      <c r="DU20" s="658"/>
      <c r="DV20" s="658"/>
      <c r="DW20" s="658"/>
      <c r="DX20" s="658"/>
      <c r="DY20" s="658"/>
      <c r="DZ20" s="658"/>
      <c r="EA20" s="658"/>
      <c r="EB20" s="658"/>
      <c r="EC20" s="694"/>
    </row>
    <row r="21" spans="2:133" ht="11.25" customHeight="1">
      <c r="B21" s="654" t="s">
        <v>275</v>
      </c>
      <c r="C21" s="655"/>
      <c r="D21" s="655"/>
      <c r="E21" s="655"/>
      <c r="F21" s="655"/>
      <c r="G21" s="655"/>
      <c r="H21" s="655"/>
      <c r="I21" s="655"/>
      <c r="J21" s="655"/>
      <c r="K21" s="655"/>
      <c r="L21" s="655"/>
      <c r="M21" s="655"/>
      <c r="N21" s="655"/>
      <c r="O21" s="655"/>
      <c r="P21" s="655"/>
      <c r="Q21" s="656"/>
      <c r="R21" s="657">
        <v>4230631</v>
      </c>
      <c r="S21" s="658"/>
      <c r="T21" s="658"/>
      <c r="U21" s="658"/>
      <c r="V21" s="658"/>
      <c r="W21" s="658"/>
      <c r="X21" s="658"/>
      <c r="Y21" s="659"/>
      <c r="Z21" s="695">
        <v>4.9000000000000004</v>
      </c>
      <c r="AA21" s="695"/>
      <c r="AB21" s="695"/>
      <c r="AC21" s="695"/>
      <c r="AD21" s="696">
        <v>3867518</v>
      </c>
      <c r="AE21" s="696"/>
      <c r="AF21" s="696"/>
      <c r="AG21" s="696"/>
      <c r="AH21" s="696"/>
      <c r="AI21" s="696"/>
      <c r="AJ21" s="696"/>
      <c r="AK21" s="696"/>
      <c r="AL21" s="660">
        <v>9.1999999999999993</v>
      </c>
      <c r="AM21" s="661"/>
      <c r="AN21" s="661"/>
      <c r="AO21" s="697"/>
      <c r="AP21" s="654" t="s">
        <v>276</v>
      </c>
      <c r="AQ21" s="734"/>
      <c r="AR21" s="734"/>
      <c r="AS21" s="734"/>
      <c r="AT21" s="734"/>
      <c r="AU21" s="734"/>
      <c r="AV21" s="734"/>
      <c r="AW21" s="734"/>
      <c r="AX21" s="734"/>
      <c r="AY21" s="734"/>
      <c r="AZ21" s="734"/>
      <c r="BA21" s="734"/>
      <c r="BB21" s="734"/>
      <c r="BC21" s="734"/>
      <c r="BD21" s="734"/>
      <c r="BE21" s="734"/>
      <c r="BF21" s="735"/>
      <c r="BG21" s="657" t="s">
        <v>174</v>
      </c>
      <c r="BH21" s="658"/>
      <c r="BI21" s="658"/>
      <c r="BJ21" s="658"/>
      <c r="BK21" s="658"/>
      <c r="BL21" s="658"/>
      <c r="BM21" s="658"/>
      <c r="BN21" s="659"/>
      <c r="BO21" s="695" t="s">
        <v>129</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277</v>
      </c>
      <c r="C22" s="655"/>
      <c r="D22" s="655"/>
      <c r="E22" s="655"/>
      <c r="F22" s="655"/>
      <c r="G22" s="655"/>
      <c r="H22" s="655"/>
      <c r="I22" s="655"/>
      <c r="J22" s="655"/>
      <c r="K22" s="655"/>
      <c r="L22" s="655"/>
      <c r="M22" s="655"/>
      <c r="N22" s="655"/>
      <c r="O22" s="655"/>
      <c r="P22" s="655"/>
      <c r="Q22" s="656"/>
      <c r="R22" s="657">
        <v>3867518</v>
      </c>
      <c r="S22" s="658"/>
      <c r="T22" s="658"/>
      <c r="U22" s="658"/>
      <c r="V22" s="658"/>
      <c r="W22" s="658"/>
      <c r="X22" s="658"/>
      <c r="Y22" s="659"/>
      <c r="Z22" s="695">
        <v>4.4000000000000004</v>
      </c>
      <c r="AA22" s="695"/>
      <c r="AB22" s="695"/>
      <c r="AC22" s="695"/>
      <c r="AD22" s="696">
        <v>3867518</v>
      </c>
      <c r="AE22" s="696"/>
      <c r="AF22" s="696"/>
      <c r="AG22" s="696"/>
      <c r="AH22" s="696"/>
      <c r="AI22" s="696"/>
      <c r="AJ22" s="696"/>
      <c r="AK22" s="696"/>
      <c r="AL22" s="660">
        <v>9.1999999999999993</v>
      </c>
      <c r="AM22" s="661"/>
      <c r="AN22" s="661"/>
      <c r="AO22" s="697"/>
      <c r="AP22" s="654" t="s">
        <v>278</v>
      </c>
      <c r="AQ22" s="734"/>
      <c r="AR22" s="734"/>
      <c r="AS22" s="734"/>
      <c r="AT22" s="734"/>
      <c r="AU22" s="734"/>
      <c r="AV22" s="734"/>
      <c r="AW22" s="734"/>
      <c r="AX22" s="734"/>
      <c r="AY22" s="734"/>
      <c r="AZ22" s="734"/>
      <c r="BA22" s="734"/>
      <c r="BB22" s="734"/>
      <c r="BC22" s="734"/>
      <c r="BD22" s="734"/>
      <c r="BE22" s="734"/>
      <c r="BF22" s="735"/>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6"/>
      <c r="CD22" s="709" t="s">
        <v>279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c r="B23" s="654" t="s">
        <v>280</v>
      </c>
      <c r="C23" s="655"/>
      <c r="D23" s="655"/>
      <c r="E23" s="655"/>
      <c r="F23" s="655"/>
      <c r="G23" s="655"/>
      <c r="H23" s="655"/>
      <c r="I23" s="655"/>
      <c r="J23" s="655"/>
      <c r="K23" s="655"/>
      <c r="L23" s="655"/>
      <c r="M23" s="655"/>
      <c r="N23" s="655"/>
      <c r="O23" s="655"/>
      <c r="P23" s="655"/>
      <c r="Q23" s="656"/>
      <c r="R23" s="657">
        <v>363022</v>
      </c>
      <c r="S23" s="658"/>
      <c r="T23" s="658"/>
      <c r="U23" s="658"/>
      <c r="V23" s="658"/>
      <c r="W23" s="658"/>
      <c r="X23" s="658"/>
      <c r="Y23" s="659"/>
      <c r="Z23" s="695">
        <v>0.4</v>
      </c>
      <c r="AA23" s="695"/>
      <c r="AB23" s="695"/>
      <c r="AC23" s="695"/>
      <c r="AD23" s="696" t="s">
        <v>242</v>
      </c>
      <c r="AE23" s="696"/>
      <c r="AF23" s="696"/>
      <c r="AG23" s="696"/>
      <c r="AH23" s="696"/>
      <c r="AI23" s="696"/>
      <c r="AJ23" s="696"/>
      <c r="AK23" s="696"/>
      <c r="AL23" s="660" t="s">
        <v>174</v>
      </c>
      <c r="AM23" s="661"/>
      <c r="AN23" s="661"/>
      <c r="AO23" s="697"/>
      <c r="AP23" s="654" t="s">
        <v>281</v>
      </c>
      <c r="AQ23" s="734"/>
      <c r="AR23" s="734"/>
      <c r="AS23" s="734"/>
      <c r="AT23" s="734"/>
      <c r="AU23" s="734"/>
      <c r="AV23" s="734"/>
      <c r="AW23" s="734"/>
      <c r="AX23" s="734"/>
      <c r="AY23" s="734"/>
      <c r="AZ23" s="734"/>
      <c r="BA23" s="734"/>
      <c r="BB23" s="734"/>
      <c r="BC23" s="734"/>
      <c r="BD23" s="734"/>
      <c r="BE23" s="734"/>
      <c r="BF23" s="735"/>
      <c r="BG23" s="657">
        <v>2620638</v>
      </c>
      <c r="BH23" s="658"/>
      <c r="BI23" s="658"/>
      <c r="BJ23" s="658"/>
      <c r="BK23" s="658"/>
      <c r="BL23" s="658"/>
      <c r="BM23" s="658"/>
      <c r="BN23" s="659"/>
      <c r="BO23" s="695">
        <v>7.7</v>
      </c>
      <c r="BP23" s="695"/>
      <c r="BQ23" s="695"/>
      <c r="BR23" s="695"/>
      <c r="BS23" s="696" t="s">
        <v>129</v>
      </c>
      <c r="BT23" s="696"/>
      <c r="BU23" s="696"/>
      <c r="BV23" s="696"/>
      <c r="BW23" s="696"/>
      <c r="BX23" s="696"/>
      <c r="BY23" s="696"/>
      <c r="BZ23" s="696"/>
      <c r="CA23" s="696"/>
      <c r="CB23" s="736"/>
      <c r="CD23" s="709" t="s">
        <v>220</v>
      </c>
      <c r="CE23" s="710"/>
      <c r="CF23" s="710"/>
      <c r="CG23" s="710"/>
      <c r="CH23" s="710"/>
      <c r="CI23" s="710"/>
      <c r="CJ23" s="710"/>
      <c r="CK23" s="710"/>
      <c r="CL23" s="710"/>
      <c r="CM23" s="710"/>
      <c r="CN23" s="710"/>
      <c r="CO23" s="710"/>
      <c r="CP23" s="710"/>
      <c r="CQ23" s="711"/>
      <c r="CR23" s="709" t="s">
        <v>282</v>
      </c>
      <c r="CS23" s="710"/>
      <c r="CT23" s="710"/>
      <c r="CU23" s="710"/>
      <c r="CV23" s="710"/>
      <c r="CW23" s="710"/>
      <c r="CX23" s="710"/>
      <c r="CY23" s="711"/>
      <c r="CZ23" s="709" t="s">
        <v>283</v>
      </c>
      <c r="DA23" s="710"/>
      <c r="DB23" s="710"/>
      <c r="DC23" s="711"/>
      <c r="DD23" s="709" t="s">
        <v>284</v>
      </c>
      <c r="DE23" s="710"/>
      <c r="DF23" s="710"/>
      <c r="DG23" s="710"/>
      <c r="DH23" s="710"/>
      <c r="DI23" s="710"/>
      <c r="DJ23" s="710"/>
      <c r="DK23" s="711"/>
      <c r="DL23" s="747" t="s">
        <v>285</v>
      </c>
      <c r="DM23" s="748"/>
      <c r="DN23" s="748"/>
      <c r="DO23" s="748"/>
      <c r="DP23" s="748"/>
      <c r="DQ23" s="748"/>
      <c r="DR23" s="748"/>
      <c r="DS23" s="748"/>
      <c r="DT23" s="748"/>
      <c r="DU23" s="748"/>
      <c r="DV23" s="749"/>
      <c r="DW23" s="709" t="s">
        <v>286</v>
      </c>
      <c r="DX23" s="710"/>
      <c r="DY23" s="710"/>
      <c r="DZ23" s="710"/>
      <c r="EA23" s="710"/>
      <c r="EB23" s="710"/>
      <c r="EC23" s="711"/>
    </row>
    <row r="24" spans="2:133" ht="11.25" customHeight="1">
      <c r="B24" s="654" t="s">
        <v>287</v>
      </c>
      <c r="C24" s="655"/>
      <c r="D24" s="655"/>
      <c r="E24" s="655"/>
      <c r="F24" s="655"/>
      <c r="G24" s="655"/>
      <c r="H24" s="655"/>
      <c r="I24" s="655"/>
      <c r="J24" s="655"/>
      <c r="K24" s="655"/>
      <c r="L24" s="655"/>
      <c r="M24" s="655"/>
      <c r="N24" s="655"/>
      <c r="O24" s="655"/>
      <c r="P24" s="655"/>
      <c r="Q24" s="656"/>
      <c r="R24" s="657">
        <v>91</v>
      </c>
      <c r="S24" s="658"/>
      <c r="T24" s="658"/>
      <c r="U24" s="658"/>
      <c r="V24" s="658"/>
      <c r="W24" s="658"/>
      <c r="X24" s="658"/>
      <c r="Y24" s="659"/>
      <c r="Z24" s="695">
        <v>0</v>
      </c>
      <c r="AA24" s="695"/>
      <c r="AB24" s="695"/>
      <c r="AC24" s="695"/>
      <c r="AD24" s="696" t="s">
        <v>242</v>
      </c>
      <c r="AE24" s="696"/>
      <c r="AF24" s="696"/>
      <c r="AG24" s="696"/>
      <c r="AH24" s="696"/>
      <c r="AI24" s="696"/>
      <c r="AJ24" s="696"/>
      <c r="AK24" s="696"/>
      <c r="AL24" s="660" t="s">
        <v>242</v>
      </c>
      <c r="AM24" s="661"/>
      <c r="AN24" s="661"/>
      <c r="AO24" s="697"/>
      <c r="AP24" s="654" t="s">
        <v>288</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242</v>
      </c>
      <c r="BP24" s="695"/>
      <c r="BQ24" s="695"/>
      <c r="BR24" s="695"/>
      <c r="BS24" s="696" t="s">
        <v>129</v>
      </c>
      <c r="BT24" s="696"/>
      <c r="BU24" s="696"/>
      <c r="BV24" s="696"/>
      <c r="BW24" s="696"/>
      <c r="BX24" s="696"/>
      <c r="BY24" s="696"/>
      <c r="BZ24" s="696"/>
      <c r="CA24" s="696"/>
      <c r="CB24" s="736"/>
      <c r="CD24" s="715" t="s">
        <v>289</v>
      </c>
      <c r="CE24" s="716"/>
      <c r="CF24" s="716"/>
      <c r="CG24" s="716"/>
      <c r="CH24" s="716"/>
      <c r="CI24" s="716"/>
      <c r="CJ24" s="716"/>
      <c r="CK24" s="716"/>
      <c r="CL24" s="716"/>
      <c r="CM24" s="716"/>
      <c r="CN24" s="716"/>
      <c r="CO24" s="716"/>
      <c r="CP24" s="716"/>
      <c r="CQ24" s="717"/>
      <c r="CR24" s="712">
        <v>40072379</v>
      </c>
      <c r="CS24" s="713"/>
      <c r="CT24" s="713"/>
      <c r="CU24" s="713"/>
      <c r="CV24" s="713"/>
      <c r="CW24" s="713"/>
      <c r="CX24" s="713"/>
      <c r="CY24" s="738"/>
      <c r="CZ24" s="739">
        <v>48</v>
      </c>
      <c r="DA24" s="721"/>
      <c r="DB24" s="721"/>
      <c r="DC24" s="741"/>
      <c r="DD24" s="737">
        <v>20265471</v>
      </c>
      <c r="DE24" s="713"/>
      <c r="DF24" s="713"/>
      <c r="DG24" s="713"/>
      <c r="DH24" s="713"/>
      <c r="DI24" s="713"/>
      <c r="DJ24" s="713"/>
      <c r="DK24" s="738"/>
      <c r="DL24" s="737">
        <v>20167363</v>
      </c>
      <c r="DM24" s="713"/>
      <c r="DN24" s="713"/>
      <c r="DO24" s="713"/>
      <c r="DP24" s="713"/>
      <c r="DQ24" s="713"/>
      <c r="DR24" s="713"/>
      <c r="DS24" s="713"/>
      <c r="DT24" s="713"/>
      <c r="DU24" s="713"/>
      <c r="DV24" s="738"/>
      <c r="DW24" s="739">
        <v>48.2</v>
      </c>
      <c r="DX24" s="721"/>
      <c r="DY24" s="721"/>
      <c r="DZ24" s="721"/>
      <c r="EA24" s="721"/>
      <c r="EB24" s="721"/>
      <c r="EC24" s="740"/>
    </row>
    <row r="25" spans="2:133" ht="11.25" customHeight="1">
      <c r="B25" s="654" t="s">
        <v>290</v>
      </c>
      <c r="C25" s="655"/>
      <c r="D25" s="655"/>
      <c r="E25" s="655"/>
      <c r="F25" s="655"/>
      <c r="G25" s="655"/>
      <c r="H25" s="655"/>
      <c r="I25" s="655"/>
      <c r="J25" s="655"/>
      <c r="K25" s="655"/>
      <c r="L25" s="655"/>
      <c r="M25" s="655"/>
      <c r="N25" s="655"/>
      <c r="O25" s="655"/>
      <c r="P25" s="655"/>
      <c r="Q25" s="656"/>
      <c r="R25" s="657">
        <v>44567278</v>
      </c>
      <c r="S25" s="658"/>
      <c r="T25" s="658"/>
      <c r="U25" s="658"/>
      <c r="V25" s="658"/>
      <c r="W25" s="658"/>
      <c r="X25" s="658"/>
      <c r="Y25" s="659"/>
      <c r="Z25" s="695">
        <v>51.2</v>
      </c>
      <c r="AA25" s="695"/>
      <c r="AB25" s="695"/>
      <c r="AC25" s="695"/>
      <c r="AD25" s="696">
        <v>41583527</v>
      </c>
      <c r="AE25" s="696"/>
      <c r="AF25" s="696"/>
      <c r="AG25" s="696"/>
      <c r="AH25" s="696"/>
      <c r="AI25" s="696"/>
      <c r="AJ25" s="696"/>
      <c r="AK25" s="696"/>
      <c r="AL25" s="660">
        <v>99.3</v>
      </c>
      <c r="AM25" s="661"/>
      <c r="AN25" s="661"/>
      <c r="AO25" s="697"/>
      <c r="AP25" s="654" t="s">
        <v>291</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129</v>
      </c>
      <c r="BP25" s="695"/>
      <c r="BQ25" s="695"/>
      <c r="BR25" s="695"/>
      <c r="BS25" s="696" t="s">
        <v>242</v>
      </c>
      <c r="BT25" s="696"/>
      <c r="BU25" s="696"/>
      <c r="BV25" s="696"/>
      <c r="BW25" s="696"/>
      <c r="BX25" s="696"/>
      <c r="BY25" s="696"/>
      <c r="BZ25" s="696"/>
      <c r="CA25" s="696"/>
      <c r="CB25" s="736"/>
      <c r="CD25" s="654" t="s">
        <v>292</v>
      </c>
      <c r="CE25" s="655"/>
      <c r="CF25" s="655"/>
      <c r="CG25" s="655"/>
      <c r="CH25" s="655"/>
      <c r="CI25" s="655"/>
      <c r="CJ25" s="655"/>
      <c r="CK25" s="655"/>
      <c r="CL25" s="655"/>
      <c r="CM25" s="655"/>
      <c r="CN25" s="655"/>
      <c r="CO25" s="655"/>
      <c r="CP25" s="655"/>
      <c r="CQ25" s="656"/>
      <c r="CR25" s="657">
        <v>10826347</v>
      </c>
      <c r="CS25" s="670"/>
      <c r="CT25" s="670"/>
      <c r="CU25" s="670"/>
      <c r="CV25" s="670"/>
      <c r="CW25" s="670"/>
      <c r="CX25" s="670"/>
      <c r="CY25" s="671"/>
      <c r="CZ25" s="660">
        <v>13</v>
      </c>
      <c r="DA25" s="672"/>
      <c r="DB25" s="672"/>
      <c r="DC25" s="673"/>
      <c r="DD25" s="663">
        <v>9879037</v>
      </c>
      <c r="DE25" s="670"/>
      <c r="DF25" s="670"/>
      <c r="DG25" s="670"/>
      <c r="DH25" s="670"/>
      <c r="DI25" s="670"/>
      <c r="DJ25" s="670"/>
      <c r="DK25" s="671"/>
      <c r="DL25" s="663">
        <v>9787446</v>
      </c>
      <c r="DM25" s="670"/>
      <c r="DN25" s="670"/>
      <c r="DO25" s="670"/>
      <c r="DP25" s="670"/>
      <c r="DQ25" s="670"/>
      <c r="DR25" s="670"/>
      <c r="DS25" s="670"/>
      <c r="DT25" s="670"/>
      <c r="DU25" s="670"/>
      <c r="DV25" s="671"/>
      <c r="DW25" s="660">
        <v>23.4</v>
      </c>
      <c r="DX25" s="672"/>
      <c r="DY25" s="672"/>
      <c r="DZ25" s="672"/>
      <c r="EA25" s="672"/>
      <c r="EB25" s="672"/>
      <c r="EC25" s="684"/>
    </row>
    <row r="26" spans="2:133" ht="11.25" customHeight="1">
      <c r="B26" s="654" t="s">
        <v>293</v>
      </c>
      <c r="C26" s="655"/>
      <c r="D26" s="655"/>
      <c r="E26" s="655"/>
      <c r="F26" s="655"/>
      <c r="G26" s="655"/>
      <c r="H26" s="655"/>
      <c r="I26" s="655"/>
      <c r="J26" s="655"/>
      <c r="K26" s="655"/>
      <c r="L26" s="655"/>
      <c r="M26" s="655"/>
      <c r="N26" s="655"/>
      <c r="O26" s="655"/>
      <c r="P26" s="655"/>
      <c r="Q26" s="656"/>
      <c r="R26" s="657">
        <v>15039</v>
      </c>
      <c r="S26" s="658"/>
      <c r="T26" s="658"/>
      <c r="U26" s="658"/>
      <c r="V26" s="658"/>
      <c r="W26" s="658"/>
      <c r="X26" s="658"/>
      <c r="Y26" s="659"/>
      <c r="Z26" s="695">
        <v>0</v>
      </c>
      <c r="AA26" s="695"/>
      <c r="AB26" s="695"/>
      <c r="AC26" s="695"/>
      <c r="AD26" s="696">
        <v>15039</v>
      </c>
      <c r="AE26" s="696"/>
      <c r="AF26" s="696"/>
      <c r="AG26" s="696"/>
      <c r="AH26" s="696"/>
      <c r="AI26" s="696"/>
      <c r="AJ26" s="696"/>
      <c r="AK26" s="696"/>
      <c r="AL26" s="660">
        <v>0</v>
      </c>
      <c r="AM26" s="661"/>
      <c r="AN26" s="661"/>
      <c r="AO26" s="697"/>
      <c r="AP26" s="654" t="s">
        <v>294</v>
      </c>
      <c r="AQ26" s="734"/>
      <c r="AR26" s="734"/>
      <c r="AS26" s="734"/>
      <c r="AT26" s="734"/>
      <c r="AU26" s="734"/>
      <c r="AV26" s="734"/>
      <c r="AW26" s="734"/>
      <c r="AX26" s="734"/>
      <c r="AY26" s="734"/>
      <c r="AZ26" s="734"/>
      <c r="BA26" s="734"/>
      <c r="BB26" s="734"/>
      <c r="BC26" s="734"/>
      <c r="BD26" s="734"/>
      <c r="BE26" s="734"/>
      <c r="BF26" s="735"/>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6"/>
      <c r="CD26" s="654" t="s">
        <v>295</v>
      </c>
      <c r="CE26" s="655"/>
      <c r="CF26" s="655"/>
      <c r="CG26" s="655"/>
      <c r="CH26" s="655"/>
      <c r="CI26" s="655"/>
      <c r="CJ26" s="655"/>
      <c r="CK26" s="655"/>
      <c r="CL26" s="655"/>
      <c r="CM26" s="655"/>
      <c r="CN26" s="655"/>
      <c r="CO26" s="655"/>
      <c r="CP26" s="655"/>
      <c r="CQ26" s="656"/>
      <c r="CR26" s="657">
        <v>6250078</v>
      </c>
      <c r="CS26" s="658"/>
      <c r="CT26" s="658"/>
      <c r="CU26" s="658"/>
      <c r="CV26" s="658"/>
      <c r="CW26" s="658"/>
      <c r="CX26" s="658"/>
      <c r="CY26" s="659"/>
      <c r="CZ26" s="660">
        <v>7.5</v>
      </c>
      <c r="DA26" s="672"/>
      <c r="DB26" s="672"/>
      <c r="DC26" s="673"/>
      <c r="DD26" s="663">
        <v>5806498</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c r="B27" s="654" t="s">
        <v>296</v>
      </c>
      <c r="C27" s="655"/>
      <c r="D27" s="655"/>
      <c r="E27" s="655"/>
      <c r="F27" s="655"/>
      <c r="G27" s="655"/>
      <c r="H27" s="655"/>
      <c r="I27" s="655"/>
      <c r="J27" s="655"/>
      <c r="K27" s="655"/>
      <c r="L27" s="655"/>
      <c r="M27" s="655"/>
      <c r="N27" s="655"/>
      <c r="O27" s="655"/>
      <c r="P27" s="655"/>
      <c r="Q27" s="656"/>
      <c r="R27" s="657">
        <v>469687</v>
      </c>
      <c r="S27" s="658"/>
      <c r="T27" s="658"/>
      <c r="U27" s="658"/>
      <c r="V27" s="658"/>
      <c r="W27" s="658"/>
      <c r="X27" s="658"/>
      <c r="Y27" s="659"/>
      <c r="Z27" s="695">
        <v>0.5</v>
      </c>
      <c r="AA27" s="695"/>
      <c r="AB27" s="695"/>
      <c r="AC27" s="695"/>
      <c r="AD27" s="696" t="s">
        <v>129</v>
      </c>
      <c r="AE27" s="696"/>
      <c r="AF27" s="696"/>
      <c r="AG27" s="696"/>
      <c r="AH27" s="696"/>
      <c r="AI27" s="696"/>
      <c r="AJ27" s="696"/>
      <c r="AK27" s="696"/>
      <c r="AL27" s="660" t="s">
        <v>129</v>
      </c>
      <c r="AM27" s="661"/>
      <c r="AN27" s="661"/>
      <c r="AO27" s="697"/>
      <c r="AP27" s="654" t="s">
        <v>297</v>
      </c>
      <c r="AQ27" s="655"/>
      <c r="AR27" s="655"/>
      <c r="AS27" s="655"/>
      <c r="AT27" s="655"/>
      <c r="AU27" s="655"/>
      <c r="AV27" s="655"/>
      <c r="AW27" s="655"/>
      <c r="AX27" s="655"/>
      <c r="AY27" s="655"/>
      <c r="AZ27" s="655"/>
      <c r="BA27" s="655"/>
      <c r="BB27" s="655"/>
      <c r="BC27" s="655"/>
      <c r="BD27" s="655"/>
      <c r="BE27" s="655"/>
      <c r="BF27" s="656"/>
      <c r="BG27" s="657">
        <v>33924586</v>
      </c>
      <c r="BH27" s="658"/>
      <c r="BI27" s="658"/>
      <c r="BJ27" s="658"/>
      <c r="BK27" s="658"/>
      <c r="BL27" s="658"/>
      <c r="BM27" s="658"/>
      <c r="BN27" s="659"/>
      <c r="BO27" s="695">
        <v>100</v>
      </c>
      <c r="BP27" s="695"/>
      <c r="BQ27" s="695"/>
      <c r="BR27" s="695"/>
      <c r="BS27" s="696">
        <v>182970</v>
      </c>
      <c r="BT27" s="696"/>
      <c r="BU27" s="696"/>
      <c r="BV27" s="696"/>
      <c r="BW27" s="696"/>
      <c r="BX27" s="696"/>
      <c r="BY27" s="696"/>
      <c r="BZ27" s="696"/>
      <c r="CA27" s="696"/>
      <c r="CB27" s="736"/>
      <c r="CD27" s="654" t="s">
        <v>298</v>
      </c>
      <c r="CE27" s="655"/>
      <c r="CF27" s="655"/>
      <c r="CG27" s="655"/>
      <c r="CH27" s="655"/>
      <c r="CI27" s="655"/>
      <c r="CJ27" s="655"/>
      <c r="CK27" s="655"/>
      <c r="CL27" s="655"/>
      <c r="CM27" s="655"/>
      <c r="CN27" s="655"/>
      <c r="CO27" s="655"/>
      <c r="CP27" s="655"/>
      <c r="CQ27" s="656"/>
      <c r="CR27" s="657">
        <v>24482480</v>
      </c>
      <c r="CS27" s="670"/>
      <c r="CT27" s="670"/>
      <c r="CU27" s="670"/>
      <c r="CV27" s="670"/>
      <c r="CW27" s="670"/>
      <c r="CX27" s="670"/>
      <c r="CY27" s="671"/>
      <c r="CZ27" s="660">
        <v>29.3</v>
      </c>
      <c r="DA27" s="672"/>
      <c r="DB27" s="672"/>
      <c r="DC27" s="673"/>
      <c r="DD27" s="663">
        <v>5745253</v>
      </c>
      <c r="DE27" s="670"/>
      <c r="DF27" s="670"/>
      <c r="DG27" s="670"/>
      <c r="DH27" s="670"/>
      <c r="DI27" s="670"/>
      <c r="DJ27" s="670"/>
      <c r="DK27" s="671"/>
      <c r="DL27" s="663">
        <v>5738736</v>
      </c>
      <c r="DM27" s="670"/>
      <c r="DN27" s="670"/>
      <c r="DO27" s="670"/>
      <c r="DP27" s="670"/>
      <c r="DQ27" s="670"/>
      <c r="DR27" s="670"/>
      <c r="DS27" s="670"/>
      <c r="DT27" s="670"/>
      <c r="DU27" s="670"/>
      <c r="DV27" s="671"/>
      <c r="DW27" s="660">
        <v>13.7</v>
      </c>
      <c r="DX27" s="672"/>
      <c r="DY27" s="672"/>
      <c r="DZ27" s="672"/>
      <c r="EA27" s="672"/>
      <c r="EB27" s="672"/>
      <c r="EC27" s="684"/>
    </row>
    <row r="28" spans="2:133" ht="11.25" customHeight="1">
      <c r="B28" s="654" t="s">
        <v>299</v>
      </c>
      <c r="C28" s="655"/>
      <c r="D28" s="655"/>
      <c r="E28" s="655"/>
      <c r="F28" s="655"/>
      <c r="G28" s="655"/>
      <c r="H28" s="655"/>
      <c r="I28" s="655"/>
      <c r="J28" s="655"/>
      <c r="K28" s="655"/>
      <c r="L28" s="655"/>
      <c r="M28" s="655"/>
      <c r="N28" s="655"/>
      <c r="O28" s="655"/>
      <c r="P28" s="655"/>
      <c r="Q28" s="656"/>
      <c r="R28" s="657">
        <v>405467</v>
      </c>
      <c r="S28" s="658"/>
      <c r="T28" s="658"/>
      <c r="U28" s="658"/>
      <c r="V28" s="658"/>
      <c r="W28" s="658"/>
      <c r="X28" s="658"/>
      <c r="Y28" s="659"/>
      <c r="Z28" s="695">
        <v>0.5</v>
      </c>
      <c r="AA28" s="695"/>
      <c r="AB28" s="695"/>
      <c r="AC28" s="695"/>
      <c r="AD28" s="696">
        <v>226007</v>
      </c>
      <c r="AE28" s="696"/>
      <c r="AF28" s="696"/>
      <c r="AG28" s="696"/>
      <c r="AH28" s="696"/>
      <c r="AI28" s="696"/>
      <c r="AJ28" s="696"/>
      <c r="AK28" s="696"/>
      <c r="AL28" s="660">
        <v>0.5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300</v>
      </c>
      <c r="CE28" s="655"/>
      <c r="CF28" s="655"/>
      <c r="CG28" s="655"/>
      <c r="CH28" s="655"/>
      <c r="CI28" s="655"/>
      <c r="CJ28" s="655"/>
      <c r="CK28" s="655"/>
      <c r="CL28" s="655"/>
      <c r="CM28" s="655"/>
      <c r="CN28" s="655"/>
      <c r="CO28" s="655"/>
      <c r="CP28" s="655"/>
      <c r="CQ28" s="656"/>
      <c r="CR28" s="657">
        <v>4763552</v>
      </c>
      <c r="CS28" s="658"/>
      <c r="CT28" s="658"/>
      <c r="CU28" s="658"/>
      <c r="CV28" s="658"/>
      <c r="CW28" s="658"/>
      <c r="CX28" s="658"/>
      <c r="CY28" s="659"/>
      <c r="CZ28" s="660">
        <v>5.7</v>
      </c>
      <c r="DA28" s="672"/>
      <c r="DB28" s="672"/>
      <c r="DC28" s="673"/>
      <c r="DD28" s="663">
        <v>4641181</v>
      </c>
      <c r="DE28" s="658"/>
      <c r="DF28" s="658"/>
      <c r="DG28" s="658"/>
      <c r="DH28" s="658"/>
      <c r="DI28" s="658"/>
      <c r="DJ28" s="658"/>
      <c r="DK28" s="659"/>
      <c r="DL28" s="663">
        <v>4641181</v>
      </c>
      <c r="DM28" s="658"/>
      <c r="DN28" s="658"/>
      <c r="DO28" s="658"/>
      <c r="DP28" s="658"/>
      <c r="DQ28" s="658"/>
      <c r="DR28" s="658"/>
      <c r="DS28" s="658"/>
      <c r="DT28" s="658"/>
      <c r="DU28" s="658"/>
      <c r="DV28" s="659"/>
      <c r="DW28" s="660">
        <v>11.1</v>
      </c>
      <c r="DX28" s="672"/>
      <c r="DY28" s="672"/>
      <c r="DZ28" s="672"/>
      <c r="EA28" s="672"/>
      <c r="EB28" s="672"/>
      <c r="EC28" s="684"/>
    </row>
    <row r="29" spans="2:133" ht="11.25" customHeight="1">
      <c r="B29" s="654" t="s">
        <v>301</v>
      </c>
      <c r="C29" s="655"/>
      <c r="D29" s="655"/>
      <c r="E29" s="655"/>
      <c r="F29" s="655"/>
      <c r="G29" s="655"/>
      <c r="H29" s="655"/>
      <c r="I29" s="655"/>
      <c r="J29" s="655"/>
      <c r="K29" s="655"/>
      <c r="L29" s="655"/>
      <c r="M29" s="655"/>
      <c r="N29" s="655"/>
      <c r="O29" s="655"/>
      <c r="P29" s="655"/>
      <c r="Q29" s="656"/>
      <c r="R29" s="657">
        <v>469306</v>
      </c>
      <c r="S29" s="658"/>
      <c r="T29" s="658"/>
      <c r="U29" s="658"/>
      <c r="V29" s="658"/>
      <c r="W29" s="658"/>
      <c r="X29" s="658"/>
      <c r="Y29" s="659"/>
      <c r="Z29" s="695">
        <v>0.5</v>
      </c>
      <c r="AA29" s="695"/>
      <c r="AB29" s="695"/>
      <c r="AC29" s="695"/>
      <c r="AD29" s="696" t="s">
        <v>242</v>
      </c>
      <c r="AE29" s="696"/>
      <c r="AF29" s="696"/>
      <c r="AG29" s="696"/>
      <c r="AH29" s="696"/>
      <c r="AI29" s="696"/>
      <c r="AJ29" s="696"/>
      <c r="AK29" s="696"/>
      <c r="AL29" s="660" t="s">
        <v>242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302</v>
      </c>
      <c r="CE29" s="677"/>
      <c r="CF29" s="654" t="s">
        <v>303</v>
      </c>
      <c r="CG29" s="655"/>
      <c r="CH29" s="655"/>
      <c r="CI29" s="655"/>
      <c r="CJ29" s="655"/>
      <c r="CK29" s="655"/>
      <c r="CL29" s="655"/>
      <c r="CM29" s="655"/>
      <c r="CN29" s="655"/>
      <c r="CO29" s="655"/>
      <c r="CP29" s="655"/>
      <c r="CQ29" s="656"/>
      <c r="CR29" s="657">
        <v>4763547</v>
      </c>
      <c r="CS29" s="670"/>
      <c r="CT29" s="670"/>
      <c r="CU29" s="670"/>
      <c r="CV29" s="670"/>
      <c r="CW29" s="670"/>
      <c r="CX29" s="670"/>
      <c r="CY29" s="671"/>
      <c r="CZ29" s="660">
        <v>5.7</v>
      </c>
      <c r="DA29" s="672"/>
      <c r="DB29" s="672"/>
      <c r="DC29" s="673"/>
      <c r="DD29" s="663">
        <v>4641176</v>
      </c>
      <c r="DE29" s="670"/>
      <c r="DF29" s="670"/>
      <c r="DG29" s="670"/>
      <c r="DH29" s="670"/>
      <c r="DI29" s="670"/>
      <c r="DJ29" s="670"/>
      <c r="DK29" s="671"/>
      <c r="DL29" s="663">
        <v>4641176</v>
      </c>
      <c r="DM29" s="670"/>
      <c r="DN29" s="670"/>
      <c r="DO29" s="670"/>
      <c r="DP29" s="670"/>
      <c r="DQ29" s="670"/>
      <c r="DR29" s="670"/>
      <c r="DS29" s="670"/>
      <c r="DT29" s="670"/>
      <c r="DU29" s="670"/>
      <c r="DV29" s="671"/>
      <c r="DW29" s="660">
        <v>11.1</v>
      </c>
      <c r="DX29" s="672"/>
      <c r="DY29" s="672"/>
      <c r="DZ29" s="672"/>
      <c r="EA29" s="672"/>
      <c r="EB29" s="672"/>
      <c r="EC29" s="684"/>
    </row>
    <row r="30" spans="2:133" ht="11.25" customHeight="1">
      <c r="B30" s="654" t="s">
        <v>304</v>
      </c>
      <c r="C30" s="655"/>
      <c r="D30" s="655"/>
      <c r="E30" s="655"/>
      <c r="F30" s="655"/>
      <c r="G30" s="655"/>
      <c r="H30" s="655"/>
      <c r="I30" s="655"/>
      <c r="J30" s="655"/>
      <c r="K30" s="655"/>
      <c r="L30" s="655"/>
      <c r="M30" s="655"/>
      <c r="N30" s="655"/>
      <c r="O30" s="655"/>
      <c r="P30" s="655"/>
      <c r="Q30" s="656"/>
      <c r="R30" s="657">
        <v>20219410</v>
      </c>
      <c r="S30" s="658"/>
      <c r="T30" s="658"/>
      <c r="U30" s="658"/>
      <c r="V30" s="658"/>
      <c r="W30" s="658"/>
      <c r="X30" s="658"/>
      <c r="Y30" s="659"/>
      <c r="Z30" s="695">
        <v>23.2</v>
      </c>
      <c r="AA30" s="695"/>
      <c r="AB30" s="695"/>
      <c r="AC30" s="695"/>
      <c r="AD30" s="696" t="s">
        <v>129</v>
      </c>
      <c r="AE30" s="696"/>
      <c r="AF30" s="696"/>
      <c r="AG30" s="696"/>
      <c r="AH30" s="696"/>
      <c r="AI30" s="696"/>
      <c r="AJ30" s="696"/>
      <c r="AK30" s="696"/>
      <c r="AL30" s="660" t="s">
        <v>242</v>
      </c>
      <c r="AM30" s="661"/>
      <c r="AN30" s="661"/>
      <c r="AO30" s="697"/>
      <c r="AP30" s="709" t="s">
        <v>220</v>
      </c>
      <c r="AQ30" s="710"/>
      <c r="AR30" s="710"/>
      <c r="AS30" s="710"/>
      <c r="AT30" s="710"/>
      <c r="AU30" s="710"/>
      <c r="AV30" s="710"/>
      <c r="AW30" s="710"/>
      <c r="AX30" s="710"/>
      <c r="AY30" s="710"/>
      <c r="AZ30" s="710"/>
      <c r="BA30" s="710"/>
      <c r="BB30" s="710"/>
      <c r="BC30" s="710"/>
      <c r="BD30" s="710"/>
      <c r="BE30" s="710"/>
      <c r="BF30" s="711"/>
      <c r="BG30" s="709" t="s">
        <v>305</v>
      </c>
      <c r="BH30" s="727"/>
      <c r="BI30" s="727"/>
      <c r="BJ30" s="727"/>
      <c r="BK30" s="727"/>
      <c r="BL30" s="727"/>
      <c r="BM30" s="727"/>
      <c r="BN30" s="727"/>
      <c r="BO30" s="727"/>
      <c r="BP30" s="727"/>
      <c r="BQ30" s="728"/>
      <c r="BR30" s="709" t="s">
        <v>306</v>
      </c>
      <c r="BS30" s="727"/>
      <c r="BT30" s="727"/>
      <c r="BU30" s="727"/>
      <c r="BV30" s="727"/>
      <c r="BW30" s="727"/>
      <c r="BX30" s="727"/>
      <c r="BY30" s="727"/>
      <c r="BZ30" s="727"/>
      <c r="CA30" s="727"/>
      <c r="CB30" s="728"/>
      <c r="CD30" s="678"/>
      <c r="CE30" s="679"/>
      <c r="CF30" s="654" t="s">
        <v>307</v>
      </c>
      <c r="CG30" s="655"/>
      <c r="CH30" s="655"/>
      <c r="CI30" s="655"/>
      <c r="CJ30" s="655"/>
      <c r="CK30" s="655"/>
      <c r="CL30" s="655"/>
      <c r="CM30" s="655"/>
      <c r="CN30" s="655"/>
      <c r="CO30" s="655"/>
      <c r="CP30" s="655"/>
      <c r="CQ30" s="656"/>
      <c r="CR30" s="657">
        <v>4614461</v>
      </c>
      <c r="CS30" s="658"/>
      <c r="CT30" s="658"/>
      <c r="CU30" s="658"/>
      <c r="CV30" s="658"/>
      <c r="CW30" s="658"/>
      <c r="CX30" s="658"/>
      <c r="CY30" s="659"/>
      <c r="CZ30" s="660">
        <v>5.5</v>
      </c>
      <c r="DA30" s="672"/>
      <c r="DB30" s="672"/>
      <c r="DC30" s="673"/>
      <c r="DD30" s="663">
        <v>4492410</v>
      </c>
      <c r="DE30" s="658"/>
      <c r="DF30" s="658"/>
      <c r="DG30" s="658"/>
      <c r="DH30" s="658"/>
      <c r="DI30" s="658"/>
      <c r="DJ30" s="658"/>
      <c r="DK30" s="659"/>
      <c r="DL30" s="663">
        <v>4492410</v>
      </c>
      <c r="DM30" s="658"/>
      <c r="DN30" s="658"/>
      <c r="DO30" s="658"/>
      <c r="DP30" s="658"/>
      <c r="DQ30" s="658"/>
      <c r="DR30" s="658"/>
      <c r="DS30" s="658"/>
      <c r="DT30" s="658"/>
      <c r="DU30" s="658"/>
      <c r="DV30" s="659"/>
      <c r="DW30" s="660">
        <v>10.7</v>
      </c>
      <c r="DX30" s="672"/>
      <c r="DY30" s="672"/>
      <c r="DZ30" s="672"/>
      <c r="EA30" s="672"/>
      <c r="EB30" s="672"/>
      <c r="EC30" s="684"/>
    </row>
    <row r="31" spans="2:133" ht="11.25" customHeight="1">
      <c r="B31" s="724" t="s">
        <v>308</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242</v>
      </c>
      <c r="AA31" s="695"/>
      <c r="AB31" s="695"/>
      <c r="AC31" s="695"/>
      <c r="AD31" s="696" t="s">
        <v>129</v>
      </c>
      <c r="AE31" s="696"/>
      <c r="AF31" s="696"/>
      <c r="AG31" s="696"/>
      <c r="AH31" s="696"/>
      <c r="AI31" s="696"/>
      <c r="AJ31" s="696"/>
      <c r="AK31" s="696"/>
      <c r="AL31" s="660" t="s">
        <v>242</v>
      </c>
      <c r="AM31" s="661"/>
      <c r="AN31" s="661"/>
      <c r="AO31" s="697"/>
      <c r="AP31" s="729" t="s">
        <v>309</v>
      </c>
      <c r="AQ31" s="730"/>
      <c r="AR31" s="730"/>
      <c r="AS31" s="730"/>
      <c r="AT31" s="731" t="s">
        <v>310</v>
      </c>
      <c r="AU31" s="214"/>
      <c r="AV31" s="214"/>
      <c r="AW31" s="214"/>
      <c r="AX31" s="715" t="s">
        <v>186</v>
      </c>
      <c r="AY31" s="716"/>
      <c r="AZ31" s="716"/>
      <c r="BA31" s="716"/>
      <c r="BB31" s="716"/>
      <c r="BC31" s="716"/>
      <c r="BD31" s="716"/>
      <c r="BE31" s="716"/>
      <c r="BF31" s="717"/>
      <c r="BG31" s="719">
        <v>99.3</v>
      </c>
      <c r="BH31" s="720"/>
      <c r="BI31" s="720"/>
      <c r="BJ31" s="720"/>
      <c r="BK31" s="720"/>
      <c r="BL31" s="720"/>
      <c r="BM31" s="721">
        <v>98.8</v>
      </c>
      <c r="BN31" s="720"/>
      <c r="BO31" s="720"/>
      <c r="BP31" s="720"/>
      <c r="BQ31" s="722"/>
      <c r="BR31" s="719">
        <v>99.5</v>
      </c>
      <c r="BS31" s="720"/>
      <c r="BT31" s="720"/>
      <c r="BU31" s="720"/>
      <c r="BV31" s="720"/>
      <c r="BW31" s="720"/>
      <c r="BX31" s="721">
        <v>98.8</v>
      </c>
      <c r="BY31" s="720"/>
      <c r="BZ31" s="720"/>
      <c r="CA31" s="720"/>
      <c r="CB31" s="722"/>
      <c r="CD31" s="678"/>
      <c r="CE31" s="679"/>
      <c r="CF31" s="654" t="s">
        <v>311</v>
      </c>
      <c r="CG31" s="655"/>
      <c r="CH31" s="655"/>
      <c r="CI31" s="655"/>
      <c r="CJ31" s="655"/>
      <c r="CK31" s="655"/>
      <c r="CL31" s="655"/>
      <c r="CM31" s="655"/>
      <c r="CN31" s="655"/>
      <c r="CO31" s="655"/>
      <c r="CP31" s="655"/>
      <c r="CQ31" s="656"/>
      <c r="CR31" s="657">
        <v>149086</v>
      </c>
      <c r="CS31" s="670"/>
      <c r="CT31" s="670"/>
      <c r="CU31" s="670"/>
      <c r="CV31" s="670"/>
      <c r="CW31" s="670"/>
      <c r="CX31" s="670"/>
      <c r="CY31" s="671"/>
      <c r="CZ31" s="660">
        <v>0.2</v>
      </c>
      <c r="DA31" s="672"/>
      <c r="DB31" s="672"/>
      <c r="DC31" s="673"/>
      <c r="DD31" s="663">
        <v>148766</v>
      </c>
      <c r="DE31" s="670"/>
      <c r="DF31" s="670"/>
      <c r="DG31" s="670"/>
      <c r="DH31" s="670"/>
      <c r="DI31" s="670"/>
      <c r="DJ31" s="670"/>
      <c r="DK31" s="671"/>
      <c r="DL31" s="663">
        <v>148766</v>
      </c>
      <c r="DM31" s="670"/>
      <c r="DN31" s="670"/>
      <c r="DO31" s="670"/>
      <c r="DP31" s="670"/>
      <c r="DQ31" s="670"/>
      <c r="DR31" s="670"/>
      <c r="DS31" s="670"/>
      <c r="DT31" s="670"/>
      <c r="DU31" s="670"/>
      <c r="DV31" s="671"/>
      <c r="DW31" s="660">
        <v>0.4</v>
      </c>
      <c r="DX31" s="672"/>
      <c r="DY31" s="672"/>
      <c r="DZ31" s="672"/>
      <c r="EA31" s="672"/>
      <c r="EB31" s="672"/>
      <c r="EC31" s="684"/>
    </row>
    <row r="32" spans="2:133" ht="11.25" customHeight="1">
      <c r="B32" s="654" t="s">
        <v>312</v>
      </c>
      <c r="C32" s="655"/>
      <c r="D32" s="655"/>
      <c r="E32" s="655"/>
      <c r="F32" s="655"/>
      <c r="G32" s="655"/>
      <c r="H32" s="655"/>
      <c r="I32" s="655"/>
      <c r="J32" s="655"/>
      <c r="K32" s="655"/>
      <c r="L32" s="655"/>
      <c r="M32" s="655"/>
      <c r="N32" s="655"/>
      <c r="O32" s="655"/>
      <c r="P32" s="655"/>
      <c r="Q32" s="656"/>
      <c r="R32" s="657">
        <v>12050538</v>
      </c>
      <c r="S32" s="658"/>
      <c r="T32" s="658"/>
      <c r="U32" s="658"/>
      <c r="V32" s="658"/>
      <c r="W32" s="658"/>
      <c r="X32" s="658"/>
      <c r="Y32" s="659"/>
      <c r="Z32" s="695">
        <v>13.8</v>
      </c>
      <c r="AA32" s="695"/>
      <c r="AB32" s="695"/>
      <c r="AC32" s="695"/>
      <c r="AD32" s="696" t="s">
        <v>129</v>
      </c>
      <c r="AE32" s="696"/>
      <c r="AF32" s="696"/>
      <c r="AG32" s="696"/>
      <c r="AH32" s="696"/>
      <c r="AI32" s="696"/>
      <c r="AJ32" s="696"/>
      <c r="AK32" s="696"/>
      <c r="AL32" s="660" t="s">
        <v>242</v>
      </c>
      <c r="AM32" s="661"/>
      <c r="AN32" s="661"/>
      <c r="AO32" s="697"/>
      <c r="AP32" s="698"/>
      <c r="AQ32" s="699"/>
      <c r="AR32" s="699"/>
      <c r="AS32" s="699"/>
      <c r="AT32" s="732"/>
      <c r="AU32" s="210" t="s">
        <v>313</v>
      </c>
      <c r="AX32" s="654" t="s">
        <v>314</v>
      </c>
      <c r="AY32" s="655"/>
      <c r="AZ32" s="655"/>
      <c r="BA32" s="655"/>
      <c r="BB32" s="655"/>
      <c r="BC32" s="655"/>
      <c r="BD32" s="655"/>
      <c r="BE32" s="655"/>
      <c r="BF32" s="656"/>
      <c r="BG32" s="723">
        <v>99.1</v>
      </c>
      <c r="BH32" s="670"/>
      <c r="BI32" s="670"/>
      <c r="BJ32" s="670"/>
      <c r="BK32" s="670"/>
      <c r="BL32" s="670"/>
      <c r="BM32" s="661">
        <v>98.4</v>
      </c>
      <c r="BN32" s="670"/>
      <c r="BO32" s="670"/>
      <c r="BP32" s="670"/>
      <c r="BQ32" s="693"/>
      <c r="BR32" s="723">
        <v>99.3</v>
      </c>
      <c r="BS32" s="670"/>
      <c r="BT32" s="670"/>
      <c r="BU32" s="670"/>
      <c r="BV32" s="670"/>
      <c r="BW32" s="670"/>
      <c r="BX32" s="661">
        <v>98.4</v>
      </c>
      <c r="BY32" s="670"/>
      <c r="BZ32" s="670"/>
      <c r="CA32" s="670"/>
      <c r="CB32" s="693"/>
      <c r="CD32" s="680"/>
      <c r="CE32" s="681"/>
      <c r="CF32" s="654" t="s">
        <v>315</v>
      </c>
      <c r="CG32" s="655"/>
      <c r="CH32" s="655"/>
      <c r="CI32" s="655"/>
      <c r="CJ32" s="655"/>
      <c r="CK32" s="655"/>
      <c r="CL32" s="655"/>
      <c r="CM32" s="655"/>
      <c r="CN32" s="655"/>
      <c r="CO32" s="655"/>
      <c r="CP32" s="655"/>
      <c r="CQ32" s="656"/>
      <c r="CR32" s="657">
        <v>5</v>
      </c>
      <c r="CS32" s="658"/>
      <c r="CT32" s="658"/>
      <c r="CU32" s="658"/>
      <c r="CV32" s="658"/>
      <c r="CW32" s="658"/>
      <c r="CX32" s="658"/>
      <c r="CY32" s="659"/>
      <c r="CZ32" s="660">
        <v>0</v>
      </c>
      <c r="DA32" s="672"/>
      <c r="DB32" s="672"/>
      <c r="DC32" s="673"/>
      <c r="DD32" s="663">
        <v>5</v>
      </c>
      <c r="DE32" s="658"/>
      <c r="DF32" s="658"/>
      <c r="DG32" s="658"/>
      <c r="DH32" s="658"/>
      <c r="DI32" s="658"/>
      <c r="DJ32" s="658"/>
      <c r="DK32" s="659"/>
      <c r="DL32" s="663">
        <v>5</v>
      </c>
      <c r="DM32" s="658"/>
      <c r="DN32" s="658"/>
      <c r="DO32" s="658"/>
      <c r="DP32" s="658"/>
      <c r="DQ32" s="658"/>
      <c r="DR32" s="658"/>
      <c r="DS32" s="658"/>
      <c r="DT32" s="658"/>
      <c r="DU32" s="658"/>
      <c r="DV32" s="659"/>
      <c r="DW32" s="660">
        <v>0</v>
      </c>
      <c r="DX32" s="672"/>
      <c r="DY32" s="672"/>
      <c r="DZ32" s="672"/>
      <c r="EA32" s="672"/>
      <c r="EB32" s="672"/>
      <c r="EC32" s="684"/>
    </row>
    <row r="33" spans="2:133" ht="11.25" customHeight="1">
      <c r="B33" s="654" t="s">
        <v>316</v>
      </c>
      <c r="C33" s="655"/>
      <c r="D33" s="655"/>
      <c r="E33" s="655"/>
      <c r="F33" s="655"/>
      <c r="G33" s="655"/>
      <c r="H33" s="655"/>
      <c r="I33" s="655"/>
      <c r="J33" s="655"/>
      <c r="K33" s="655"/>
      <c r="L33" s="655"/>
      <c r="M33" s="655"/>
      <c r="N33" s="655"/>
      <c r="O33" s="655"/>
      <c r="P33" s="655"/>
      <c r="Q33" s="656"/>
      <c r="R33" s="657">
        <v>214588</v>
      </c>
      <c r="S33" s="658"/>
      <c r="T33" s="658"/>
      <c r="U33" s="658"/>
      <c r="V33" s="658"/>
      <c r="W33" s="658"/>
      <c r="X33" s="658"/>
      <c r="Y33" s="659"/>
      <c r="Z33" s="695">
        <v>0.2</v>
      </c>
      <c r="AA33" s="695"/>
      <c r="AB33" s="695"/>
      <c r="AC33" s="695"/>
      <c r="AD33" s="696">
        <v>52921</v>
      </c>
      <c r="AE33" s="696"/>
      <c r="AF33" s="696"/>
      <c r="AG33" s="696"/>
      <c r="AH33" s="696"/>
      <c r="AI33" s="696"/>
      <c r="AJ33" s="696"/>
      <c r="AK33" s="696"/>
      <c r="AL33" s="660">
        <v>0.1</v>
      </c>
      <c r="AM33" s="661"/>
      <c r="AN33" s="661"/>
      <c r="AO33" s="697"/>
      <c r="AP33" s="700"/>
      <c r="AQ33" s="701"/>
      <c r="AR33" s="701"/>
      <c r="AS33" s="701"/>
      <c r="AT33" s="733"/>
      <c r="AU33" s="215"/>
      <c r="AV33" s="215"/>
      <c r="AW33" s="215"/>
      <c r="AX33" s="638" t="s">
        <v>317</v>
      </c>
      <c r="AY33" s="639"/>
      <c r="AZ33" s="639"/>
      <c r="BA33" s="639"/>
      <c r="BB33" s="639"/>
      <c r="BC33" s="639"/>
      <c r="BD33" s="639"/>
      <c r="BE33" s="639"/>
      <c r="BF33" s="640"/>
      <c r="BG33" s="718">
        <v>99.5</v>
      </c>
      <c r="BH33" s="642"/>
      <c r="BI33" s="642"/>
      <c r="BJ33" s="642"/>
      <c r="BK33" s="642"/>
      <c r="BL33" s="642"/>
      <c r="BM33" s="688">
        <v>99.3</v>
      </c>
      <c r="BN33" s="642"/>
      <c r="BO33" s="642"/>
      <c r="BP33" s="642"/>
      <c r="BQ33" s="705"/>
      <c r="BR33" s="718">
        <v>99.6</v>
      </c>
      <c r="BS33" s="642"/>
      <c r="BT33" s="642"/>
      <c r="BU33" s="642"/>
      <c r="BV33" s="642"/>
      <c r="BW33" s="642"/>
      <c r="BX33" s="688">
        <v>99.3</v>
      </c>
      <c r="BY33" s="642"/>
      <c r="BZ33" s="642"/>
      <c r="CA33" s="642"/>
      <c r="CB33" s="705"/>
      <c r="CD33" s="654" t="s">
        <v>318</v>
      </c>
      <c r="CE33" s="655"/>
      <c r="CF33" s="655"/>
      <c r="CG33" s="655"/>
      <c r="CH33" s="655"/>
      <c r="CI33" s="655"/>
      <c r="CJ33" s="655"/>
      <c r="CK33" s="655"/>
      <c r="CL33" s="655"/>
      <c r="CM33" s="655"/>
      <c r="CN33" s="655"/>
      <c r="CO33" s="655"/>
      <c r="CP33" s="655"/>
      <c r="CQ33" s="656"/>
      <c r="CR33" s="657">
        <v>38399059</v>
      </c>
      <c r="CS33" s="670"/>
      <c r="CT33" s="670"/>
      <c r="CU33" s="670"/>
      <c r="CV33" s="670"/>
      <c r="CW33" s="670"/>
      <c r="CX33" s="670"/>
      <c r="CY33" s="671"/>
      <c r="CZ33" s="660">
        <v>46</v>
      </c>
      <c r="DA33" s="672"/>
      <c r="DB33" s="672"/>
      <c r="DC33" s="673"/>
      <c r="DD33" s="663">
        <v>28809565</v>
      </c>
      <c r="DE33" s="670"/>
      <c r="DF33" s="670"/>
      <c r="DG33" s="670"/>
      <c r="DH33" s="670"/>
      <c r="DI33" s="670"/>
      <c r="DJ33" s="670"/>
      <c r="DK33" s="671"/>
      <c r="DL33" s="663">
        <v>18817199</v>
      </c>
      <c r="DM33" s="670"/>
      <c r="DN33" s="670"/>
      <c r="DO33" s="670"/>
      <c r="DP33" s="670"/>
      <c r="DQ33" s="670"/>
      <c r="DR33" s="670"/>
      <c r="DS33" s="670"/>
      <c r="DT33" s="670"/>
      <c r="DU33" s="670"/>
      <c r="DV33" s="671"/>
      <c r="DW33" s="660">
        <v>44.9</v>
      </c>
      <c r="DX33" s="672"/>
      <c r="DY33" s="672"/>
      <c r="DZ33" s="672"/>
      <c r="EA33" s="672"/>
      <c r="EB33" s="672"/>
      <c r="EC33" s="684"/>
    </row>
    <row r="34" spans="2:133" ht="11.25" customHeight="1">
      <c r="B34" s="654" t="s">
        <v>319</v>
      </c>
      <c r="C34" s="655"/>
      <c r="D34" s="655"/>
      <c r="E34" s="655"/>
      <c r="F34" s="655"/>
      <c r="G34" s="655"/>
      <c r="H34" s="655"/>
      <c r="I34" s="655"/>
      <c r="J34" s="655"/>
      <c r="K34" s="655"/>
      <c r="L34" s="655"/>
      <c r="M34" s="655"/>
      <c r="N34" s="655"/>
      <c r="O34" s="655"/>
      <c r="P34" s="655"/>
      <c r="Q34" s="656"/>
      <c r="R34" s="657">
        <v>175068</v>
      </c>
      <c r="S34" s="658"/>
      <c r="T34" s="658"/>
      <c r="U34" s="658"/>
      <c r="V34" s="658"/>
      <c r="W34" s="658"/>
      <c r="X34" s="658"/>
      <c r="Y34" s="659"/>
      <c r="Z34" s="695">
        <v>0.2</v>
      </c>
      <c r="AA34" s="695"/>
      <c r="AB34" s="695"/>
      <c r="AC34" s="695"/>
      <c r="AD34" s="696" t="s">
        <v>129</v>
      </c>
      <c r="AE34" s="696"/>
      <c r="AF34" s="696"/>
      <c r="AG34" s="696"/>
      <c r="AH34" s="696"/>
      <c r="AI34" s="696"/>
      <c r="AJ34" s="696"/>
      <c r="AK34" s="696"/>
      <c r="AL34" s="660" t="s">
        <v>242</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320</v>
      </c>
      <c r="CE34" s="655"/>
      <c r="CF34" s="655"/>
      <c r="CG34" s="655"/>
      <c r="CH34" s="655"/>
      <c r="CI34" s="655"/>
      <c r="CJ34" s="655"/>
      <c r="CK34" s="655"/>
      <c r="CL34" s="655"/>
      <c r="CM34" s="655"/>
      <c r="CN34" s="655"/>
      <c r="CO34" s="655"/>
      <c r="CP34" s="655"/>
      <c r="CQ34" s="656"/>
      <c r="CR34" s="657">
        <v>15276156</v>
      </c>
      <c r="CS34" s="658"/>
      <c r="CT34" s="658"/>
      <c r="CU34" s="658"/>
      <c r="CV34" s="658"/>
      <c r="CW34" s="658"/>
      <c r="CX34" s="658"/>
      <c r="CY34" s="659"/>
      <c r="CZ34" s="660">
        <v>18.3</v>
      </c>
      <c r="DA34" s="672"/>
      <c r="DB34" s="672"/>
      <c r="DC34" s="673"/>
      <c r="DD34" s="663">
        <v>9804749</v>
      </c>
      <c r="DE34" s="658"/>
      <c r="DF34" s="658"/>
      <c r="DG34" s="658"/>
      <c r="DH34" s="658"/>
      <c r="DI34" s="658"/>
      <c r="DJ34" s="658"/>
      <c r="DK34" s="659"/>
      <c r="DL34" s="663">
        <v>8513385</v>
      </c>
      <c r="DM34" s="658"/>
      <c r="DN34" s="658"/>
      <c r="DO34" s="658"/>
      <c r="DP34" s="658"/>
      <c r="DQ34" s="658"/>
      <c r="DR34" s="658"/>
      <c r="DS34" s="658"/>
      <c r="DT34" s="658"/>
      <c r="DU34" s="658"/>
      <c r="DV34" s="659"/>
      <c r="DW34" s="660">
        <v>20.3</v>
      </c>
      <c r="DX34" s="672"/>
      <c r="DY34" s="672"/>
      <c r="DZ34" s="672"/>
      <c r="EA34" s="672"/>
      <c r="EB34" s="672"/>
      <c r="EC34" s="684"/>
    </row>
    <row r="35" spans="2:133" ht="11.25" customHeight="1">
      <c r="B35" s="654" t="s">
        <v>321</v>
      </c>
      <c r="C35" s="655"/>
      <c r="D35" s="655"/>
      <c r="E35" s="655"/>
      <c r="F35" s="655"/>
      <c r="G35" s="655"/>
      <c r="H35" s="655"/>
      <c r="I35" s="655"/>
      <c r="J35" s="655"/>
      <c r="K35" s="655"/>
      <c r="L35" s="655"/>
      <c r="M35" s="655"/>
      <c r="N35" s="655"/>
      <c r="O35" s="655"/>
      <c r="P35" s="655"/>
      <c r="Q35" s="656"/>
      <c r="R35" s="657">
        <v>2094083</v>
      </c>
      <c r="S35" s="658"/>
      <c r="T35" s="658"/>
      <c r="U35" s="658"/>
      <c r="V35" s="658"/>
      <c r="W35" s="658"/>
      <c r="X35" s="658"/>
      <c r="Y35" s="659"/>
      <c r="Z35" s="695">
        <v>2.4</v>
      </c>
      <c r="AA35" s="695"/>
      <c r="AB35" s="695"/>
      <c r="AC35" s="695"/>
      <c r="AD35" s="696" t="s">
        <v>242</v>
      </c>
      <c r="AE35" s="696"/>
      <c r="AF35" s="696"/>
      <c r="AG35" s="696"/>
      <c r="AH35" s="696"/>
      <c r="AI35" s="696"/>
      <c r="AJ35" s="696"/>
      <c r="AK35" s="696"/>
      <c r="AL35" s="660" t="s">
        <v>242</v>
      </c>
      <c r="AM35" s="661"/>
      <c r="AN35" s="661"/>
      <c r="AO35" s="697"/>
      <c r="AP35" s="218"/>
      <c r="AQ35" s="709" t="s">
        <v>322</v>
      </c>
      <c r="AR35" s="710"/>
      <c r="AS35" s="710"/>
      <c r="AT35" s="710"/>
      <c r="AU35" s="710"/>
      <c r="AV35" s="710"/>
      <c r="AW35" s="710"/>
      <c r="AX35" s="710"/>
      <c r="AY35" s="710"/>
      <c r="AZ35" s="710"/>
      <c r="BA35" s="710"/>
      <c r="BB35" s="710"/>
      <c r="BC35" s="710"/>
      <c r="BD35" s="710"/>
      <c r="BE35" s="710"/>
      <c r="BF35" s="711"/>
      <c r="BG35" s="709" t="s">
        <v>323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324</v>
      </c>
      <c r="CE35" s="655"/>
      <c r="CF35" s="655"/>
      <c r="CG35" s="655"/>
      <c r="CH35" s="655"/>
      <c r="CI35" s="655"/>
      <c r="CJ35" s="655"/>
      <c r="CK35" s="655"/>
      <c r="CL35" s="655"/>
      <c r="CM35" s="655"/>
      <c r="CN35" s="655"/>
      <c r="CO35" s="655"/>
      <c r="CP35" s="655"/>
      <c r="CQ35" s="656"/>
      <c r="CR35" s="657">
        <v>286191</v>
      </c>
      <c r="CS35" s="670"/>
      <c r="CT35" s="670"/>
      <c r="CU35" s="670"/>
      <c r="CV35" s="670"/>
      <c r="CW35" s="670"/>
      <c r="CX35" s="670"/>
      <c r="CY35" s="671"/>
      <c r="CZ35" s="660">
        <v>0.3</v>
      </c>
      <c r="DA35" s="672"/>
      <c r="DB35" s="672"/>
      <c r="DC35" s="673"/>
      <c r="DD35" s="663">
        <v>281038</v>
      </c>
      <c r="DE35" s="670"/>
      <c r="DF35" s="670"/>
      <c r="DG35" s="670"/>
      <c r="DH35" s="670"/>
      <c r="DI35" s="670"/>
      <c r="DJ35" s="670"/>
      <c r="DK35" s="671"/>
      <c r="DL35" s="663">
        <v>281038</v>
      </c>
      <c r="DM35" s="670"/>
      <c r="DN35" s="670"/>
      <c r="DO35" s="670"/>
      <c r="DP35" s="670"/>
      <c r="DQ35" s="670"/>
      <c r="DR35" s="670"/>
      <c r="DS35" s="670"/>
      <c r="DT35" s="670"/>
      <c r="DU35" s="670"/>
      <c r="DV35" s="671"/>
      <c r="DW35" s="660">
        <v>0.7</v>
      </c>
      <c r="DX35" s="672"/>
      <c r="DY35" s="672"/>
      <c r="DZ35" s="672"/>
      <c r="EA35" s="672"/>
      <c r="EB35" s="672"/>
      <c r="EC35" s="684"/>
    </row>
    <row r="36" spans="2:133" ht="11.25" customHeight="1">
      <c r="B36" s="654" t="s">
        <v>325</v>
      </c>
      <c r="C36" s="655"/>
      <c r="D36" s="655"/>
      <c r="E36" s="655"/>
      <c r="F36" s="655"/>
      <c r="G36" s="655"/>
      <c r="H36" s="655"/>
      <c r="I36" s="655"/>
      <c r="J36" s="655"/>
      <c r="K36" s="655"/>
      <c r="L36" s="655"/>
      <c r="M36" s="655"/>
      <c r="N36" s="655"/>
      <c r="O36" s="655"/>
      <c r="P36" s="655"/>
      <c r="Q36" s="656"/>
      <c r="R36" s="657">
        <v>4839204</v>
      </c>
      <c r="S36" s="658"/>
      <c r="T36" s="658"/>
      <c r="U36" s="658"/>
      <c r="V36" s="658"/>
      <c r="W36" s="658"/>
      <c r="X36" s="658"/>
      <c r="Y36" s="659"/>
      <c r="Z36" s="695">
        <v>5.6</v>
      </c>
      <c r="AA36" s="695"/>
      <c r="AB36" s="695"/>
      <c r="AC36" s="695"/>
      <c r="AD36" s="696" t="s">
        <v>129</v>
      </c>
      <c r="AE36" s="696"/>
      <c r="AF36" s="696"/>
      <c r="AG36" s="696"/>
      <c r="AH36" s="696"/>
      <c r="AI36" s="696"/>
      <c r="AJ36" s="696"/>
      <c r="AK36" s="696"/>
      <c r="AL36" s="660" t="s">
        <v>129</v>
      </c>
      <c r="AM36" s="661"/>
      <c r="AN36" s="661"/>
      <c r="AO36" s="697"/>
      <c r="AP36" s="218"/>
      <c r="AQ36" s="706" t="s">
        <v>326</v>
      </c>
      <c r="AR36" s="707"/>
      <c r="AS36" s="707"/>
      <c r="AT36" s="707"/>
      <c r="AU36" s="707"/>
      <c r="AV36" s="707"/>
      <c r="AW36" s="707"/>
      <c r="AX36" s="707"/>
      <c r="AY36" s="708"/>
      <c r="AZ36" s="712">
        <v>8069046</v>
      </c>
      <c r="BA36" s="713"/>
      <c r="BB36" s="713"/>
      <c r="BC36" s="713"/>
      <c r="BD36" s="713"/>
      <c r="BE36" s="713"/>
      <c r="BF36" s="714"/>
      <c r="BG36" s="715" t="s">
        <v>327</v>
      </c>
      <c r="BH36" s="716"/>
      <c r="BI36" s="716"/>
      <c r="BJ36" s="716"/>
      <c r="BK36" s="716"/>
      <c r="BL36" s="716"/>
      <c r="BM36" s="716"/>
      <c r="BN36" s="716"/>
      <c r="BO36" s="716"/>
      <c r="BP36" s="716"/>
      <c r="BQ36" s="716"/>
      <c r="BR36" s="716"/>
      <c r="BS36" s="716"/>
      <c r="BT36" s="716"/>
      <c r="BU36" s="717"/>
      <c r="BV36" s="712">
        <v>264231</v>
      </c>
      <c r="BW36" s="713"/>
      <c r="BX36" s="713"/>
      <c r="BY36" s="713"/>
      <c r="BZ36" s="713"/>
      <c r="CA36" s="713"/>
      <c r="CB36" s="714"/>
      <c r="CD36" s="654" t="s">
        <v>328</v>
      </c>
      <c r="CE36" s="655"/>
      <c r="CF36" s="655"/>
      <c r="CG36" s="655"/>
      <c r="CH36" s="655"/>
      <c r="CI36" s="655"/>
      <c r="CJ36" s="655"/>
      <c r="CK36" s="655"/>
      <c r="CL36" s="655"/>
      <c r="CM36" s="655"/>
      <c r="CN36" s="655"/>
      <c r="CO36" s="655"/>
      <c r="CP36" s="655"/>
      <c r="CQ36" s="656"/>
      <c r="CR36" s="657">
        <v>10673920</v>
      </c>
      <c r="CS36" s="658"/>
      <c r="CT36" s="658"/>
      <c r="CU36" s="658"/>
      <c r="CV36" s="658"/>
      <c r="CW36" s="658"/>
      <c r="CX36" s="658"/>
      <c r="CY36" s="659"/>
      <c r="CZ36" s="660">
        <v>12.8</v>
      </c>
      <c r="DA36" s="672"/>
      <c r="DB36" s="672"/>
      <c r="DC36" s="673"/>
      <c r="DD36" s="663">
        <v>7698939</v>
      </c>
      <c r="DE36" s="658"/>
      <c r="DF36" s="658"/>
      <c r="DG36" s="658"/>
      <c r="DH36" s="658"/>
      <c r="DI36" s="658"/>
      <c r="DJ36" s="658"/>
      <c r="DK36" s="659"/>
      <c r="DL36" s="663">
        <v>5049422</v>
      </c>
      <c r="DM36" s="658"/>
      <c r="DN36" s="658"/>
      <c r="DO36" s="658"/>
      <c r="DP36" s="658"/>
      <c r="DQ36" s="658"/>
      <c r="DR36" s="658"/>
      <c r="DS36" s="658"/>
      <c r="DT36" s="658"/>
      <c r="DU36" s="658"/>
      <c r="DV36" s="659"/>
      <c r="DW36" s="660">
        <v>12.1</v>
      </c>
      <c r="DX36" s="672"/>
      <c r="DY36" s="672"/>
      <c r="DZ36" s="672"/>
      <c r="EA36" s="672"/>
      <c r="EB36" s="672"/>
      <c r="EC36" s="684"/>
    </row>
    <row r="37" spans="2:133" ht="11.25" customHeight="1">
      <c r="B37" s="654" t="s">
        <v>329</v>
      </c>
      <c r="C37" s="655"/>
      <c r="D37" s="655"/>
      <c r="E37" s="655"/>
      <c r="F37" s="655"/>
      <c r="G37" s="655"/>
      <c r="H37" s="655"/>
      <c r="I37" s="655"/>
      <c r="J37" s="655"/>
      <c r="K37" s="655"/>
      <c r="L37" s="655"/>
      <c r="M37" s="655"/>
      <c r="N37" s="655"/>
      <c r="O37" s="655"/>
      <c r="P37" s="655"/>
      <c r="Q37" s="656"/>
      <c r="R37" s="657">
        <v>462958</v>
      </c>
      <c r="S37" s="658"/>
      <c r="T37" s="658"/>
      <c r="U37" s="658"/>
      <c r="V37" s="658"/>
      <c r="W37" s="658"/>
      <c r="X37" s="658"/>
      <c r="Y37" s="659"/>
      <c r="Z37" s="695">
        <v>0.5</v>
      </c>
      <c r="AA37" s="695"/>
      <c r="AB37" s="695"/>
      <c r="AC37" s="695"/>
      <c r="AD37" s="696">
        <v>89</v>
      </c>
      <c r="AE37" s="696"/>
      <c r="AF37" s="696"/>
      <c r="AG37" s="696"/>
      <c r="AH37" s="696"/>
      <c r="AI37" s="696"/>
      <c r="AJ37" s="696"/>
      <c r="AK37" s="696"/>
      <c r="AL37" s="660">
        <v>0</v>
      </c>
      <c r="AM37" s="661"/>
      <c r="AN37" s="661"/>
      <c r="AO37" s="697"/>
      <c r="AQ37" s="690" t="s">
        <v>330</v>
      </c>
      <c r="AR37" s="691"/>
      <c r="AS37" s="691"/>
      <c r="AT37" s="691"/>
      <c r="AU37" s="691"/>
      <c r="AV37" s="691"/>
      <c r="AW37" s="691"/>
      <c r="AX37" s="691"/>
      <c r="AY37" s="692"/>
      <c r="AZ37" s="657">
        <v>193478</v>
      </c>
      <c r="BA37" s="658"/>
      <c r="BB37" s="658"/>
      <c r="BC37" s="658"/>
      <c r="BD37" s="670"/>
      <c r="BE37" s="670"/>
      <c r="BF37" s="693"/>
      <c r="BG37" s="654" t="s">
        <v>331</v>
      </c>
      <c r="BH37" s="655"/>
      <c r="BI37" s="655"/>
      <c r="BJ37" s="655"/>
      <c r="BK37" s="655"/>
      <c r="BL37" s="655"/>
      <c r="BM37" s="655"/>
      <c r="BN37" s="655"/>
      <c r="BO37" s="655"/>
      <c r="BP37" s="655"/>
      <c r="BQ37" s="655"/>
      <c r="BR37" s="655"/>
      <c r="BS37" s="655"/>
      <c r="BT37" s="655"/>
      <c r="BU37" s="656"/>
      <c r="BV37" s="657">
        <v>-1254769</v>
      </c>
      <c r="BW37" s="658"/>
      <c r="BX37" s="658"/>
      <c r="BY37" s="658"/>
      <c r="BZ37" s="658"/>
      <c r="CA37" s="658"/>
      <c r="CB37" s="694"/>
      <c r="CD37" s="654" t="s">
        <v>332</v>
      </c>
      <c r="CE37" s="655"/>
      <c r="CF37" s="655"/>
      <c r="CG37" s="655"/>
      <c r="CH37" s="655"/>
      <c r="CI37" s="655"/>
      <c r="CJ37" s="655"/>
      <c r="CK37" s="655"/>
      <c r="CL37" s="655"/>
      <c r="CM37" s="655"/>
      <c r="CN37" s="655"/>
      <c r="CO37" s="655"/>
      <c r="CP37" s="655"/>
      <c r="CQ37" s="656"/>
      <c r="CR37" s="657">
        <v>1289862</v>
      </c>
      <c r="CS37" s="670"/>
      <c r="CT37" s="670"/>
      <c r="CU37" s="670"/>
      <c r="CV37" s="670"/>
      <c r="CW37" s="670"/>
      <c r="CX37" s="670"/>
      <c r="CY37" s="671"/>
      <c r="CZ37" s="660">
        <v>1.5</v>
      </c>
      <c r="DA37" s="672"/>
      <c r="DB37" s="672"/>
      <c r="DC37" s="673"/>
      <c r="DD37" s="663">
        <v>1047729</v>
      </c>
      <c r="DE37" s="670"/>
      <c r="DF37" s="670"/>
      <c r="DG37" s="670"/>
      <c r="DH37" s="670"/>
      <c r="DI37" s="670"/>
      <c r="DJ37" s="670"/>
      <c r="DK37" s="671"/>
      <c r="DL37" s="663">
        <v>863728</v>
      </c>
      <c r="DM37" s="670"/>
      <c r="DN37" s="670"/>
      <c r="DO37" s="670"/>
      <c r="DP37" s="670"/>
      <c r="DQ37" s="670"/>
      <c r="DR37" s="670"/>
      <c r="DS37" s="670"/>
      <c r="DT37" s="670"/>
      <c r="DU37" s="670"/>
      <c r="DV37" s="671"/>
      <c r="DW37" s="660">
        <v>2.1</v>
      </c>
      <c r="DX37" s="672"/>
      <c r="DY37" s="672"/>
      <c r="DZ37" s="672"/>
      <c r="EA37" s="672"/>
      <c r="EB37" s="672"/>
      <c r="EC37" s="684"/>
    </row>
    <row r="38" spans="2:133" ht="11.25" customHeight="1">
      <c r="B38" s="654" t="s">
        <v>333</v>
      </c>
      <c r="C38" s="655"/>
      <c r="D38" s="655"/>
      <c r="E38" s="655"/>
      <c r="F38" s="655"/>
      <c r="G38" s="655"/>
      <c r="H38" s="655"/>
      <c r="I38" s="655"/>
      <c r="J38" s="655"/>
      <c r="K38" s="655"/>
      <c r="L38" s="655"/>
      <c r="M38" s="655"/>
      <c r="N38" s="655"/>
      <c r="O38" s="655"/>
      <c r="P38" s="655"/>
      <c r="Q38" s="656"/>
      <c r="R38" s="657">
        <v>1067200</v>
      </c>
      <c r="S38" s="658"/>
      <c r="T38" s="658"/>
      <c r="U38" s="658"/>
      <c r="V38" s="658"/>
      <c r="W38" s="658"/>
      <c r="X38" s="658"/>
      <c r="Y38" s="659"/>
      <c r="Z38" s="695">
        <v>1.2</v>
      </c>
      <c r="AA38" s="695"/>
      <c r="AB38" s="695"/>
      <c r="AC38" s="695"/>
      <c r="AD38" s="696" t="s">
        <v>129</v>
      </c>
      <c r="AE38" s="696"/>
      <c r="AF38" s="696"/>
      <c r="AG38" s="696"/>
      <c r="AH38" s="696"/>
      <c r="AI38" s="696"/>
      <c r="AJ38" s="696"/>
      <c r="AK38" s="696"/>
      <c r="AL38" s="660" t="s">
        <v>242</v>
      </c>
      <c r="AM38" s="661"/>
      <c r="AN38" s="661"/>
      <c r="AO38" s="697"/>
      <c r="AQ38" s="690" t="s">
        <v>334</v>
      </c>
      <c r="AR38" s="691"/>
      <c r="AS38" s="691"/>
      <c r="AT38" s="691"/>
      <c r="AU38" s="691"/>
      <c r="AV38" s="691"/>
      <c r="AW38" s="691"/>
      <c r="AX38" s="691"/>
      <c r="AY38" s="692"/>
      <c r="AZ38" s="657">
        <v>123600</v>
      </c>
      <c r="BA38" s="658"/>
      <c r="BB38" s="658"/>
      <c r="BC38" s="658"/>
      <c r="BD38" s="670"/>
      <c r="BE38" s="670"/>
      <c r="BF38" s="693"/>
      <c r="BG38" s="654" t="s">
        <v>335</v>
      </c>
      <c r="BH38" s="655"/>
      <c r="BI38" s="655"/>
      <c r="BJ38" s="655"/>
      <c r="BK38" s="655"/>
      <c r="BL38" s="655"/>
      <c r="BM38" s="655"/>
      <c r="BN38" s="655"/>
      <c r="BO38" s="655"/>
      <c r="BP38" s="655"/>
      <c r="BQ38" s="655"/>
      <c r="BR38" s="655"/>
      <c r="BS38" s="655"/>
      <c r="BT38" s="655"/>
      <c r="BU38" s="656"/>
      <c r="BV38" s="657">
        <v>27150</v>
      </c>
      <c r="BW38" s="658"/>
      <c r="BX38" s="658"/>
      <c r="BY38" s="658"/>
      <c r="BZ38" s="658"/>
      <c r="CA38" s="658"/>
      <c r="CB38" s="694"/>
      <c r="CD38" s="654" t="s">
        <v>336</v>
      </c>
      <c r="CE38" s="655"/>
      <c r="CF38" s="655"/>
      <c r="CG38" s="655"/>
      <c r="CH38" s="655"/>
      <c r="CI38" s="655"/>
      <c r="CJ38" s="655"/>
      <c r="CK38" s="655"/>
      <c r="CL38" s="655"/>
      <c r="CM38" s="655"/>
      <c r="CN38" s="655"/>
      <c r="CO38" s="655"/>
      <c r="CP38" s="655"/>
      <c r="CQ38" s="656"/>
      <c r="CR38" s="657">
        <v>7751142</v>
      </c>
      <c r="CS38" s="658"/>
      <c r="CT38" s="658"/>
      <c r="CU38" s="658"/>
      <c r="CV38" s="658"/>
      <c r="CW38" s="658"/>
      <c r="CX38" s="658"/>
      <c r="CY38" s="659"/>
      <c r="CZ38" s="660">
        <v>9.3000000000000007</v>
      </c>
      <c r="DA38" s="672"/>
      <c r="DB38" s="672"/>
      <c r="DC38" s="673"/>
      <c r="DD38" s="663">
        <v>6747506</v>
      </c>
      <c r="DE38" s="658"/>
      <c r="DF38" s="658"/>
      <c r="DG38" s="658"/>
      <c r="DH38" s="658"/>
      <c r="DI38" s="658"/>
      <c r="DJ38" s="658"/>
      <c r="DK38" s="659"/>
      <c r="DL38" s="663">
        <v>4941245</v>
      </c>
      <c r="DM38" s="658"/>
      <c r="DN38" s="658"/>
      <c r="DO38" s="658"/>
      <c r="DP38" s="658"/>
      <c r="DQ38" s="658"/>
      <c r="DR38" s="658"/>
      <c r="DS38" s="658"/>
      <c r="DT38" s="658"/>
      <c r="DU38" s="658"/>
      <c r="DV38" s="659"/>
      <c r="DW38" s="660">
        <v>11.8</v>
      </c>
      <c r="DX38" s="672"/>
      <c r="DY38" s="672"/>
      <c r="DZ38" s="672"/>
      <c r="EA38" s="672"/>
      <c r="EB38" s="672"/>
      <c r="EC38" s="684"/>
    </row>
    <row r="39" spans="2:133" ht="11.25" customHeight="1">
      <c r="B39" s="654" t="s">
        <v>337</v>
      </c>
      <c r="C39" s="655"/>
      <c r="D39" s="655"/>
      <c r="E39" s="655"/>
      <c r="F39" s="655"/>
      <c r="G39" s="655"/>
      <c r="H39" s="655"/>
      <c r="I39" s="655"/>
      <c r="J39" s="655"/>
      <c r="K39" s="655"/>
      <c r="L39" s="655"/>
      <c r="M39" s="655"/>
      <c r="N39" s="655"/>
      <c r="O39" s="655"/>
      <c r="P39" s="655"/>
      <c r="Q39" s="656"/>
      <c r="R39" s="657" t="s">
        <v>174</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242</v>
      </c>
      <c r="AM39" s="661"/>
      <c r="AN39" s="661"/>
      <c r="AO39" s="697"/>
      <c r="AQ39" s="690" t="s">
        <v>338</v>
      </c>
      <c r="AR39" s="691"/>
      <c r="AS39" s="691"/>
      <c r="AT39" s="691"/>
      <c r="AU39" s="691"/>
      <c r="AV39" s="691"/>
      <c r="AW39" s="691"/>
      <c r="AX39" s="691"/>
      <c r="AY39" s="692"/>
      <c r="AZ39" s="657">
        <v>104739</v>
      </c>
      <c r="BA39" s="658"/>
      <c r="BB39" s="658"/>
      <c r="BC39" s="658"/>
      <c r="BD39" s="670"/>
      <c r="BE39" s="670"/>
      <c r="BF39" s="693"/>
      <c r="BG39" s="654" t="s">
        <v>339</v>
      </c>
      <c r="BH39" s="655"/>
      <c r="BI39" s="655"/>
      <c r="BJ39" s="655"/>
      <c r="BK39" s="655"/>
      <c r="BL39" s="655"/>
      <c r="BM39" s="655"/>
      <c r="BN39" s="655"/>
      <c r="BO39" s="655"/>
      <c r="BP39" s="655"/>
      <c r="BQ39" s="655"/>
      <c r="BR39" s="655"/>
      <c r="BS39" s="655"/>
      <c r="BT39" s="655"/>
      <c r="BU39" s="656"/>
      <c r="BV39" s="657">
        <v>38401</v>
      </c>
      <c r="BW39" s="658"/>
      <c r="BX39" s="658"/>
      <c r="BY39" s="658"/>
      <c r="BZ39" s="658"/>
      <c r="CA39" s="658"/>
      <c r="CB39" s="694"/>
      <c r="CD39" s="654" t="s">
        <v>340</v>
      </c>
      <c r="CE39" s="655"/>
      <c r="CF39" s="655"/>
      <c r="CG39" s="655"/>
      <c r="CH39" s="655"/>
      <c r="CI39" s="655"/>
      <c r="CJ39" s="655"/>
      <c r="CK39" s="655"/>
      <c r="CL39" s="655"/>
      <c r="CM39" s="655"/>
      <c r="CN39" s="655"/>
      <c r="CO39" s="655"/>
      <c r="CP39" s="655"/>
      <c r="CQ39" s="656"/>
      <c r="CR39" s="657">
        <v>4378626</v>
      </c>
      <c r="CS39" s="670"/>
      <c r="CT39" s="670"/>
      <c r="CU39" s="670"/>
      <c r="CV39" s="670"/>
      <c r="CW39" s="670"/>
      <c r="CX39" s="670"/>
      <c r="CY39" s="671"/>
      <c r="CZ39" s="660">
        <v>5.2</v>
      </c>
      <c r="DA39" s="672"/>
      <c r="DB39" s="672"/>
      <c r="DC39" s="673"/>
      <c r="DD39" s="663">
        <v>4245224</v>
      </c>
      <c r="DE39" s="670"/>
      <c r="DF39" s="670"/>
      <c r="DG39" s="670"/>
      <c r="DH39" s="670"/>
      <c r="DI39" s="670"/>
      <c r="DJ39" s="670"/>
      <c r="DK39" s="671"/>
      <c r="DL39" s="663" t="s">
        <v>129</v>
      </c>
      <c r="DM39" s="670"/>
      <c r="DN39" s="670"/>
      <c r="DO39" s="670"/>
      <c r="DP39" s="670"/>
      <c r="DQ39" s="670"/>
      <c r="DR39" s="670"/>
      <c r="DS39" s="670"/>
      <c r="DT39" s="670"/>
      <c r="DU39" s="670"/>
      <c r="DV39" s="671"/>
      <c r="DW39" s="660" t="s">
        <v>242</v>
      </c>
      <c r="DX39" s="672"/>
      <c r="DY39" s="672"/>
      <c r="DZ39" s="672"/>
      <c r="EA39" s="672"/>
      <c r="EB39" s="672"/>
      <c r="EC39" s="684"/>
    </row>
    <row r="40" spans="2:133" ht="11.25" customHeight="1">
      <c r="B40" s="654" t="s">
        <v>341</v>
      </c>
      <c r="C40" s="655"/>
      <c r="D40" s="655"/>
      <c r="E40" s="655"/>
      <c r="F40" s="655"/>
      <c r="G40" s="655"/>
      <c r="H40" s="655"/>
      <c r="I40" s="655"/>
      <c r="J40" s="655"/>
      <c r="K40" s="655"/>
      <c r="L40" s="655"/>
      <c r="M40" s="655"/>
      <c r="N40" s="655"/>
      <c r="O40" s="655"/>
      <c r="P40" s="655"/>
      <c r="Q40" s="656"/>
      <c r="R40" s="657" t="s">
        <v>242</v>
      </c>
      <c r="S40" s="658"/>
      <c r="T40" s="658"/>
      <c r="U40" s="658"/>
      <c r="V40" s="658"/>
      <c r="W40" s="658"/>
      <c r="X40" s="658"/>
      <c r="Y40" s="659"/>
      <c r="Z40" s="695" t="s">
        <v>129</v>
      </c>
      <c r="AA40" s="695"/>
      <c r="AB40" s="695"/>
      <c r="AC40" s="695"/>
      <c r="AD40" s="696" t="s">
        <v>242</v>
      </c>
      <c r="AE40" s="696"/>
      <c r="AF40" s="696"/>
      <c r="AG40" s="696"/>
      <c r="AH40" s="696"/>
      <c r="AI40" s="696"/>
      <c r="AJ40" s="696"/>
      <c r="AK40" s="696"/>
      <c r="AL40" s="660" t="s">
        <v>242</v>
      </c>
      <c r="AM40" s="661"/>
      <c r="AN40" s="661"/>
      <c r="AO40" s="697"/>
      <c r="AQ40" s="690" t="s">
        <v>342</v>
      </c>
      <c r="AR40" s="691"/>
      <c r="AS40" s="691"/>
      <c r="AT40" s="691"/>
      <c r="AU40" s="691"/>
      <c r="AV40" s="691"/>
      <c r="AW40" s="691"/>
      <c r="AX40" s="691"/>
      <c r="AY40" s="692"/>
      <c r="AZ40" s="657">
        <v>19687</v>
      </c>
      <c r="BA40" s="658"/>
      <c r="BB40" s="658"/>
      <c r="BC40" s="658"/>
      <c r="BD40" s="670"/>
      <c r="BE40" s="670"/>
      <c r="BF40" s="693"/>
      <c r="BG40" s="698" t="s">
        <v>343</v>
      </c>
      <c r="BH40" s="699"/>
      <c r="BI40" s="699"/>
      <c r="BJ40" s="699"/>
      <c r="BK40" s="699"/>
      <c r="BL40" s="219"/>
      <c r="BM40" s="655" t="s">
        <v>344</v>
      </c>
      <c r="BN40" s="655"/>
      <c r="BO40" s="655"/>
      <c r="BP40" s="655"/>
      <c r="BQ40" s="655"/>
      <c r="BR40" s="655"/>
      <c r="BS40" s="655"/>
      <c r="BT40" s="655"/>
      <c r="BU40" s="656"/>
      <c r="BV40" s="657">
        <v>100</v>
      </c>
      <c r="BW40" s="658"/>
      <c r="BX40" s="658"/>
      <c r="BY40" s="658"/>
      <c r="BZ40" s="658"/>
      <c r="CA40" s="658"/>
      <c r="CB40" s="694"/>
      <c r="CD40" s="654" t="s">
        <v>345</v>
      </c>
      <c r="CE40" s="655"/>
      <c r="CF40" s="655"/>
      <c r="CG40" s="655"/>
      <c r="CH40" s="655"/>
      <c r="CI40" s="655"/>
      <c r="CJ40" s="655"/>
      <c r="CK40" s="655"/>
      <c r="CL40" s="655"/>
      <c r="CM40" s="655"/>
      <c r="CN40" s="655"/>
      <c r="CO40" s="655"/>
      <c r="CP40" s="655"/>
      <c r="CQ40" s="656"/>
      <c r="CR40" s="657">
        <v>33024</v>
      </c>
      <c r="CS40" s="658"/>
      <c r="CT40" s="658"/>
      <c r="CU40" s="658"/>
      <c r="CV40" s="658"/>
      <c r="CW40" s="658"/>
      <c r="CX40" s="658"/>
      <c r="CY40" s="659"/>
      <c r="CZ40" s="660">
        <v>0</v>
      </c>
      <c r="DA40" s="672"/>
      <c r="DB40" s="672"/>
      <c r="DC40" s="673"/>
      <c r="DD40" s="663">
        <v>32109</v>
      </c>
      <c r="DE40" s="658"/>
      <c r="DF40" s="658"/>
      <c r="DG40" s="658"/>
      <c r="DH40" s="658"/>
      <c r="DI40" s="658"/>
      <c r="DJ40" s="658"/>
      <c r="DK40" s="659"/>
      <c r="DL40" s="663">
        <v>32109</v>
      </c>
      <c r="DM40" s="658"/>
      <c r="DN40" s="658"/>
      <c r="DO40" s="658"/>
      <c r="DP40" s="658"/>
      <c r="DQ40" s="658"/>
      <c r="DR40" s="658"/>
      <c r="DS40" s="658"/>
      <c r="DT40" s="658"/>
      <c r="DU40" s="658"/>
      <c r="DV40" s="659"/>
      <c r="DW40" s="660">
        <v>0.1</v>
      </c>
      <c r="DX40" s="672"/>
      <c r="DY40" s="672"/>
      <c r="DZ40" s="672"/>
      <c r="EA40" s="672"/>
      <c r="EB40" s="672"/>
      <c r="EC40" s="684"/>
    </row>
    <row r="41" spans="2:133" ht="11.25" customHeight="1">
      <c r="B41" s="638" t="s">
        <v>346</v>
      </c>
      <c r="C41" s="639"/>
      <c r="D41" s="639"/>
      <c r="E41" s="639"/>
      <c r="F41" s="639"/>
      <c r="G41" s="639"/>
      <c r="H41" s="639"/>
      <c r="I41" s="639"/>
      <c r="J41" s="639"/>
      <c r="K41" s="639"/>
      <c r="L41" s="639"/>
      <c r="M41" s="639"/>
      <c r="N41" s="639"/>
      <c r="O41" s="639"/>
      <c r="P41" s="639"/>
      <c r="Q41" s="640"/>
      <c r="R41" s="641">
        <v>87049826</v>
      </c>
      <c r="S41" s="682"/>
      <c r="T41" s="682"/>
      <c r="U41" s="682"/>
      <c r="V41" s="682"/>
      <c r="W41" s="682"/>
      <c r="X41" s="682"/>
      <c r="Y41" s="685"/>
      <c r="Z41" s="686">
        <v>100</v>
      </c>
      <c r="AA41" s="686"/>
      <c r="AB41" s="686"/>
      <c r="AC41" s="686"/>
      <c r="AD41" s="687">
        <v>41877583</v>
      </c>
      <c r="AE41" s="687"/>
      <c r="AF41" s="687"/>
      <c r="AG41" s="687"/>
      <c r="AH41" s="687"/>
      <c r="AI41" s="687"/>
      <c r="AJ41" s="687"/>
      <c r="AK41" s="687"/>
      <c r="AL41" s="644">
        <v>100</v>
      </c>
      <c r="AM41" s="688"/>
      <c r="AN41" s="688"/>
      <c r="AO41" s="689"/>
      <c r="AQ41" s="690" t="s">
        <v>347</v>
      </c>
      <c r="AR41" s="691"/>
      <c r="AS41" s="691"/>
      <c r="AT41" s="691"/>
      <c r="AU41" s="691"/>
      <c r="AV41" s="691"/>
      <c r="AW41" s="691"/>
      <c r="AX41" s="691"/>
      <c r="AY41" s="692"/>
      <c r="AZ41" s="657">
        <v>2530050</v>
      </c>
      <c r="BA41" s="658"/>
      <c r="BB41" s="658"/>
      <c r="BC41" s="658"/>
      <c r="BD41" s="670"/>
      <c r="BE41" s="670"/>
      <c r="BF41" s="693"/>
      <c r="BG41" s="698"/>
      <c r="BH41" s="699"/>
      <c r="BI41" s="699"/>
      <c r="BJ41" s="699"/>
      <c r="BK41" s="699"/>
      <c r="BL41" s="219"/>
      <c r="BM41" s="655" t="s">
        <v>348</v>
      </c>
      <c r="BN41" s="655"/>
      <c r="BO41" s="655"/>
      <c r="BP41" s="655"/>
      <c r="BQ41" s="655"/>
      <c r="BR41" s="655"/>
      <c r="BS41" s="655"/>
      <c r="BT41" s="655"/>
      <c r="BU41" s="656"/>
      <c r="BV41" s="657" t="s">
        <v>174</v>
      </c>
      <c r="BW41" s="658"/>
      <c r="BX41" s="658"/>
      <c r="BY41" s="658"/>
      <c r="BZ41" s="658"/>
      <c r="CA41" s="658"/>
      <c r="CB41" s="694"/>
      <c r="CD41" s="654" t="s">
        <v>349</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242</v>
      </c>
      <c r="DA41" s="672"/>
      <c r="DB41" s="672"/>
      <c r="DC41" s="673"/>
      <c r="DD41" s="663" t="s">
        <v>242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350</v>
      </c>
      <c r="AR42" s="703"/>
      <c r="AS42" s="703"/>
      <c r="AT42" s="703"/>
      <c r="AU42" s="703"/>
      <c r="AV42" s="703"/>
      <c r="AW42" s="703"/>
      <c r="AX42" s="703"/>
      <c r="AY42" s="704"/>
      <c r="AZ42" s="641">
        <v>5097492</v>
      </c>
      <c r="BA42" s="682"/>
      <c r="BB42" s="682"/>
      <c r="BC42" s="682"/>
      <c r="BD42" s="642"/>
      <c r="BE42" s="642"/>
      <c r="BF42" s="705"/>
      <c r="BG42" s="700"/>
      <c r="BH42" s="701"/>
      <c r="BI42" s="701"/>
      <c r="BJ42" s="701"/>
      <c r="BK42" s="701"/>
      <c r="BL42" s="220"/>
      <c r="BM42" s="639" t="s">
        <v>351</v>
      </c>
      <c r="BN42" s="639"/>
      <c r="BO42" s="639"/>
      <c r="BP42" s="639"/>
      <c r="BQ42" s="639"/>
      <c r="BR42" s="639"/>
      <c r="BS42" s="639"/>
      <c r="BT42" s="639"/>
      <c r="BU42" s="640"/>
      <c r="BV42" s="641">
        <v>315</v>
      </c>
      <c r="BW42" s="682"/>
      <c r="BX42" s="682"/>
      <c r="BY42" s="682"/>
      <c r="BZ42" s="682"/>
      <c r="CA42" s="682"/>
      <c r="CB42" s="683"/>
      <c r="CD42" s="654" t="s">
        <v>352</v>
      </c>
      <c r="CE42" s="655"/>
      <c r="CF42" s="655"/>
      <c r="CG42" s="655"/>
      <c r="CH42" s="655"/>
      <c r="CI42" s="655"/>
      <c r="CJ42" s="655"/>
      <c r="CK42" s="655"/>
      <c r="CL42" s="655"/>
      <c r="CM42" s="655"/>
      <c r="CN42" s="655"/>
      <c r="CO42" s="655"/>
      <c r="CP42" s="655"/>
      <c r="CQ42" s="656"/>
      <c r="CR42" s="657">
        <v>5058518</v>
      </c>
      <c r="CS42" s="670"/>
      <c r="CT42" s="670"/>
      <c r="CU42" s="670"/>
      <c r="CV42" s="670"/>
      <c r="CW42" s="670"/>
      <c r="CX42" s="670"/>
      <c r="CY42" s="671"/>
      <c r="CZ42" s="660">
        <v>6.1</v>
      </c>
      <c r="DA42" s="672"/>
      <c r="DB42" s="672"/>
      <c r="DC42" s="673"/>
      <c r="DD42" s="663">
        <v>1073837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0" t="s">
        <v>353</v>
      </c>
      <c r="CD43" s="654" t="s">
        <v>354</v>
      </c>
      <c r="CE43" s="655"/>
      <c r="CF43" s="655"/>
      <c r="CG43" s="655"/>
      <c r="CH43" s="655"/>
      <c r="CI43" s="655"/>
      <c r="CJ43" s="655"/>
      <c r="CK43" s="655"/>
      <c r="CL43" s="655"/>
      <c r="CM43" s="655"/>
      <c r="CN43" s="655"/>
      <c r="CO43" s="655"/>
      <c r="CP43" s="655"/>
      <c r="CQ43" s="656"/>
      <c r="CR43" s="657">
        <v>86579</v>
      </c>
      <c r="CS43" s="670"/>
      <c r="CT43" s="670"/>
      <c r="CU43" s="670"/>
      <c r="CV43" s="670"/>
      <c r="CW43" s="670"/>
      <c r="CX43" s="670"/>
      <c r="CY43" s="671"/>
      <c r="CZ43" s="660">
        <v>0.1</v>
      </c>
      <c r="DA43" s="672"/>
      <c r="DB43" s="672"/>
      <c r="DC43" s="673"/>
      <c r="DD43" s="663">
        <v>86579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355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302</v>
      </c>
      <c r="CE44" s="677"/>
      <c r="CF44" s="654" t="s">
        <v>356</v>
      </c>
      <c r="CG44" s="655"/>
      <c r="CH44" s="655"/>
      <c r="CI44" s="655"/>
      <c r="CJ44" s="655"/>
      <c r="CK44" s="655"/>
      <c r="CL44" s="655"/>
      <c r="CM44" s="655"/>
      <c r="CN44" s="655"/>
      <c r="CO44" s="655"/>
      <c r="CP44" s="655"/>
      <c r="CQ44" s="656"/>
      <c r="CR44" s="657">
        <v>5058518</v>
      </c>
      <c r="CS44" s="658"/>
      <c r="CT44" s="658"/>
      <c r="CU44" s="658"/>
      <c r="CV44" s="658"/>
      <c r="CW44" s="658"/>
      <c r="CX44" s="658"/>
      <c r="CY44" s="659"/>
      <c r="CZ44" s="660">
        <v>6.1</v>
      </c>
      <c r="DA44" s="661"/>
      <c r="DB44" s="661"/>
      <c r="DC44" s="662"/>
      <c r="DD44" s="663">
        <v>1073837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357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358</v>
      </c>
      <c r="CG45" s="655"/>
      <c r="CH45" s="655"/>
      <c r="CI45" s="655"/>
      <c r="CJ45" s="655"/>
      <c r="CK45" s="655"/>
      <c r="CL45" s="655"/>
      <c r="CM45" s="655"/>
      <c r="CN45" s="655"/>
      <c r="CO45" s="655"/>
      <c r="CP45" s="655"/>
      <c r="CQ45" s="656"/>
      <c r="CR45" s="657">
        <v>1904433</v>
      </c>
      <c r="CS45" s="670"/>
      <c r="CT45" s="670"/>
      <c r="CU45" s="670"/>
      <c r="CV45" s="670"/>
      <c r="CW45" s="670"/>
      <c r="CX45" s="670"/>
      <c r="CY45" s="671"/>
      <c r="CZ45" s="660">
        <v>2.2999999999999998</v>
      </c>
      <c r="DA45" s="672"/>
      <c r="DB45" s="672"/>
      <c r="DC45" s="673"/>
      <c r="DD45" s="663">
        <v>70648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1"/>
      <c r="CD46" s="678"/>
      <c r="CE46" s="679"/>
      <c r="CF46" s="654" t="s">
        <v>359</v>
      </c>
      <c r="CG46" s="655"/>
      <c r="CH46" s="655"/>
      <c r="CI46" s="655"/>
      <c r="CJ46" s="655"/>
      <c r="CK46" s="655"/>
      <c r="CL46" s="655"/>
      <c r="CM46" s="655"/>
      <c r="CN46" s="655"/>
      <c r="CO46" s="655"/>
      <c r="CP46" s="655"/>
      <c r="CQ46" s="656"/>
      <c r="CR46" s="657">
        <v>3152143</v>
      </c>
      <c r="CS46" s="658"/>
      <c r="CT46" s="658"/>
      <c r="CU46" s="658"/>
      <c r="CV46" s="658"/>
      <c r="CW46" s="658"/>
      <c r="CX46" s="658"/>
      <c r="CY46" s="659"/>
      <c r="CZ46" s="660">
        <v>3.8</v>
      </c>
      <c r="DA46" s="661"/>
      <c r="DB46" s="661"/>
      <c r="DC46" s="662"/>
      <c r="DD46" s="663">
        <v>1001247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1"/>
      <c r="CD47" s="678"/>
      <c r="CE47" s="679"/>
      <c r="CF47" s="654" t="s">
        <v>360</v>
      </c>
      <c r="CG47" s="655"/>
      <c r="CH47" s="655"/>
      <c r="CI47" s="655"/>
      <c r="CJ47" s="655"/>
      <c r="CK47" s="655"/>
      <c r="CL47" s="655"/>
      <c r="CM47" s="655"/>
      <c r="CN47" s="655"/>
      <c r="CO47" s="655"/>
      <c r="CP47" s="655"/>
      <c r="CQ47" s="656"/>
      <c r="CR47" s="657" t="s">
        <v>129</v>
      </c>
      <c r="CS47" s="670"/>
      <c r="CT47" s="670"/>
      <c r="CU47" s="670"/>
      <c r="CV47" s="670"/>
      <c r="CW47" s="670"/>
      <c r="CX47" s="670"/>
      <c r="CY47" s="671"/>
      <c r="CZ47" s="660" t="s">
        <v>129</v>
      </c>
      <c r="DA47" s="672"/>
      <c r="DB47" s="672"/>
      <c r="DC47" s="673"/>
      <c r="DD47" s="663" t="s">
        <v>174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c r="B48" s="221"/>
      <c r="CD48" s="680"/>
      <c r="CE48" s="681"/>
      <c r="CF48" s="654" t="s">
        <v>361</v>
      </c>
      <c r="CG48" s="655"/>
      <c r="CH48" s="655"/>
      <c r="CI48" s="655"/>
      <c r="CJ48" s="655"/>
      <c r="CK48" s="655"/>
      <c r="CL48" s="655"/>
      <c r="CM48" s="655"/>
      <c r="CN48" s="655"/>
      <c r="CO48" s="655"/>
      <c r="CP48" s="655"/>
      <c r="CQ48" s="656"/>
      <c r="CR48" s="657" t="s">
        <v>242</v>
      </c>
      <c r="CS48" s="658"/>
      <c r="CT48" s="658"/>
      <c r="CU48" s="658"/>
      <c r="CV48" s="658"/>
      <c r="CW48" s="658"/>
      <c r="CX48" s="658"/>
      <c r="CY48" s="659"/>
      <c r="CZ48" s="660" t="s">
        <v>174</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1"/>
      <c r="CD49" s="638" t="s">
        <v>362</v>
      </c>
      <c r="CE49" s="639"/>
      <c r="CF49" s="639"/>
      <c r="CG49" s="639"/>
      <c r="CH49" s="639"/>
      <c r="CI49" s="639"/>
      <c r="CJ49" s="639"/>
      <c r="CK49" s="639"/>
      <c r="CL49" s="639"/>
      <c r="CM49" s="639"/>
      <c r="CN49" s="639"/>
      <c r="CO49" s="639"/>
      <c r="CP49" s="639"/>
      <c r="CQ49" s="640"/>
      <c r="CR49" s="641">
        <v>83529956</v>
      </c>
      <c r="CS49" s="642"/>
      <c r="CT49" s="642"/>
      <c r="CU49" s="642"/>
      <c r="CV49" s="642"/>
      <c r="CW49" s="642"/>
      <c r="CX49" s="642"/>
      <c r="CY49" s="643"/>
      <c r="CZ49" s="644">
        <v>100</v>
      </c>
      <c r="DA49" s="645"/>
      <c r="DB49" s="645"/>
      <c r="DC49" s="646"/>
      <c r="DD49" s="647">
        <v>50148873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qjNQgr71baqJHX6W3xYT0/WGSf+u7Ta7c0ond+oLx47D9YiXviNp3ldghwums4hHgEXOJRuwkKRdQXENVwEaQ==" saltValue="fQL4LIrGpp7ZgBZUY+yI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26" t="s">
        <v>363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7" t="s">
        <v>364</v>
      </c>
      <c r="DK2" s="1128"/>
      <c r="DL2" s="1128"/>
      <c r="DM2" s="1128"/>
      <c r="DN2" s="1128"/>
      <c r="DO2" s="1129"/>
      <c r="DP2" s="224"/>
      <c r="DQ2" s="1127" t="s">
        <v>365</v>
      </c>
      <c r="DR2" s="1128"/>
      <c r="DS2" s="1128"/>
      <c r="DT2" s="1128"/>
      <c r="DU2" s="1128"/>
      <c r="DV2" s="1128"/>
      <c r="DW2" s="1128"/>
      <c r="DX2" s="1128"/>
      <c r="DY2" s="1128"/>
      <c r="DZ2" s="112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95" t="s">
        <v>366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8"/>
      <c r="BA4" s="228"/>
      <c r="BB4" s="228"/>
      <c r="BC4" s="228"/>
      <c r="BD4" s="228"/>
      <c r="BE4" s="229"/>
      <c r="BF4" s="229"/>
      <c r="BG4" s="229"/>
      <c r="BH4" s="229"/>
      <c r="BI4" s="229"/>
      <c r="BJ4" s="229"/>
      <c r="BK4" s="229"/>
      <c r="BL4" s="229"/>
      <c r="BM4" s="229"/>
      <c r="BN4" s="229"/>
      <c r="BO4" s="229"/>
      <c r="BP4" s="229"/>
      <c r="BQ4" s="766" t="s">
        <v>367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c r="A5" s="1031" t="s">
        <v>368</v>
      </c>
      <c r="B5" s="1032"/>
      <c r="C5" s="1032"/>
      <c r="D5" s="1032"/>
      <c r="E5" s="1032"/>
      <c r="F5" s="1032"/>
      <c r="G5" s="1032"/>
      <c r="H5" s="1032"/>
      <c r="I5" s="1032"/>
      <c r="J5" s="1032"/>
      <c r="K5" s="1032"/>
      <c r="L5" s="1032"/>
      <c r="M5" s="1032"/>
      <c r="N5" s="1032"/>
      <c r="O5" s="1032"/>
      <c r="P5" s="1033"/>
      <c r="Q5" s="1037" t="s">
        <v>369</v>
      </c>
      <c r="R5" s="1038"/>
      <c r="S5" s="1038"/>
      <c r="T5" s="1038"/>
      <c r="U5" s="1039"/>
      <c r="V5" s="1037" t="s">
        <v>370</v>
      </c>
      <c r="W5" s="1038"/>
      <c r="X5" s="1038"/>
      <c r="Y5" s="1038"/>
      <c r="Z5" s="1039"/>
      <c r="AA5" s="1037" t="s">
        <v>371</v>
      </c>
      <c r="AB5" s="1038"/>
      <c r="AC5" s="1038"/>
      <c r="AD5" s="1038"/>
      <c r="AE5" s="1038"/>
      <c r="AF5" s="1130" t="s">
        <v>372</v>
      </c>
      <c r="AG5" s="1038"/>
      <c r="AH5" s="1038"/>
      <c r="AI5" s="1038"/>
      <c r="AJ5" s="1051"/>
      <c r="AK5" s="1038" t="s">
        <v>373</v>
      </c>
      <c r="AL5" s="1038"/>
      <c r="AM5" s="1038"/>
      <c r="AN5" s="1038"/>
      <c r="AO5" s="1039"/>
      <c r="AP5" s="1037" t="s">
        <v>374</v>
      </c>
      <c r="AQ5" s="1038"/>
      <c r="AR5" s="1038"/>
      <c r="AS5" s="1038"/>
      <c r="AT5" s="1039"/>
      <c r="AU5" s="1037" t="s">
        <v>375</v>
      </c>
      <c r="AV5" s="1038"/>
      <c r="AW5" s="1038"/>
      <c r="AX5" s="1038"/>
      <c r="AY5" s="1051"/>
      <c r="AZ5" s="228"/>
      <c r="BA5" s="228"/>
      <c r="BB5" s="228"/>
      <c r="BC5" s="228"/>
      <c r="BD5" s="228"/>
      <c r="BE5" s="229"/>
      <c r="BF5" s="229"/>
      <c r="BG5" s="229"/>
      <c r="BH5" s="229"/>
      <c r="BI5" s="229"/>
      <c r="BJ5" s="229"/>
      <c r="BK5" s="229"/>
      <c r="BL5" s="229"/>
      <c r="BM5" s="229"/>
      <c r="BN5" s="229"/>
      <c r="BO5" s="229"/>
      <c r="BP5" s="229"/>
      <c r="BQ5" s="1031" t="s">
        <v>376</v>
      </c>
      <c r="BR5" s="1032"/>
      <c r="BS5" s="1032"/>
      <c r="BT5" s="1032"/>
      <c r="BU5" s="1032"/>
      <c r="BV5" s="1032"/>
      <c r="BW5" s="1032"/>
      <c r="BX5" s="1032"/>
      <c r="BY5" s="1032"/>
      <c r="BZ5" s="1032"/>
      <c r="CA5" s="1032"/>
      <c r="CB5" s="1032"/>
      <c r="CC5" s="1032"/>
      <c r="CD5" s="1032"/>
      <c r="CE5" s="1032"/>
      <c r="CF5" s="1032"/>
      <c r="CG5" s="1033"/>
      <c r="CH5" s="1037" t="s">
        <v>377</v>
      </c>
      <c r="CI5" s="1038"/>
      <c r="CJ5" s="1038"/>
      <c r="CK5" s="1038"/>
      <c r="CL5" s="1039"/>
      <c r="CM5" s="1037" t="s">
        <v>378</v>
      </c>
      <c r="CN5" s="1038"/>
      <c r="CO5" s="1038"/>
      <c r="CP5" s="1038"/>
      <c r="CQ5" s="1039"/>
      <c r="CR5" s="1037" t="s">
        <v>379</v>
      </c>
      <c r="CS5" s="1038"/>
      <c r="CT5" s="1038"/>
      <c r="CU5" s="1038"/>
      <c r="CV5" s="1039"/>
      <c r="CW5" s="1037" t="s">
        <v>380</v>
      </c>
      <c r="CX5" s="1038"/>
      <c r="CY5" s="1038"/>
      <c r="CZ5" s="1038"/>
      <c r="DA5" s="1039"/>
      <c r="DB5" s="1037" t="s">
        <v>381</v>
      </c>
      <c r="DC5" s="1038"/>
      <c r="DD5" s="1038"/>
      <c r="DE5" s="1038"/>
      <c r="DF5" s="1039"/>
      <c r="DG5" s="1120" t="s">
        <v>382</v>
      </c>
      <c r="DH5" s="1121"/>
      <c r="DI5" s="1121"/>
      <c r="DJ5" s="1121"/>
      <c r="DK5" s="1122"/>
      <c r="DL5" s="1120" t="s">
        <v>383</v>
      </c>
      <c r="DM5" s="1121"/>
      <c r="DN5" s="1121"/>
      <c r="DO5" s="1121"/>
      <c r="DP5" s="1122"/>
      <c r="DQ5" s="1037" t="s">
        <v>384</v>
      </c>
      <c r="DR5" s="1038"/>
      <c r="DS5" s="1038"/>
      <c r="DT5" s="1038"/>
      <c r="DU5" s="1039"/>
      <c r="DV5" s="1037" t="s">
        <v>375</v>
      </c>
      <c r="DW5" s="1038"/>
      <c r="DX5" s="1038"/>
      <c r="DY5" s="1038"/>
      <c r="DZ5" s="1051"/>
      <c r="EA5" s="230"/>
    </row>
    <row r="6" spans="1:131" s="231"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0"/>
    </row>
    <row r="7" spans="1:131" s="231" customFormat="1" ht="26.25" customHeight="1" thickTop="1">
      <c r="A7" s="232">
        <v>1</v>
      </c>
      <c r="B7" s="1083" t="s">
        <v>385</v>
      </c>
      <c r="C7" s="1084"/>
      <c r="D7" s="1084"/>
      <c r="E7" s="1084"/>
      <c r="F7" s="1084"/>
      <c r="G7" s="1084"/>
      <c r="H7" s="1084"/>
      <c r="I7" s="1084"/>
      <c r="J7" s="1084"/>
      <c r="K7" s="1084"/>
      <c r="L7" s="1084"/>
      <c r="M7" s="1084"/>
      <c r="N7" s="1084"/>
      <c r="O7" s="1084"/>
      <c r="P7" s="1085"/>
      <c r="Q7" s="1138">
        <v>87206</v>
      </c>
      <c r="R7" s="1139"/>
      <c r="S7" s="1139"/>
      <c r="T7" s="1139"/>
      <c r="U7" s="1139"/>
      <c r="V7" s="1139">
        <v>83686</v>
      </c>
      <c r="W7" s="1139"/>
      <c r="X7" s="1139"/>
      <c r="Y7" s="1139"/>
      <c r="Z7" s="1139"/>
      <c r="AA7" s="1139">
        <v>3520</v>
      </c>
      <c r="AB7" s="1139"/>
      <c r="AC7" s="1139"/>
      <c r="AD7" s="1139"/>
      <c r="AE7" s="1140"/>
      <c r="AF7" s="1141">
        <v>3116</v>
      </c>
      <c r="AG7" s="1142"/>
      <c r="AH7" s="1142"/>
      <c r="AI7" s="1142"/>
      <c r="AJ7" s="1143"/>
      <c r="AK7" s="1144">
        <v>2094</v>
      </c>
      <c r="AL7" s="1145"/>
      <c r="AM7" s="1145"/>
      <c r="AN7" s="1145"/>
      <c r="AO7" s="1145"/>
      <c r="AP7" s="1145">
        <v>49505</v>
      </c>
      <c r="AQ7" s="1145"/>
      <c r="AR7" s="1145"/>
      <c r="AS7" s="1145"/>
      <c r="AT7" s="1145"/>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t="s">
        <v>575</v>
      </c>
      <c r="BS7" s="1135" t="s">
        <v>576</v>
      </c>
      <c r="BT7" s="1136"/>
      <c r="BU7" s="1136"/>
      <c r="BV7" s="1136"/>
      <c r="BW7" s="1136"/>
      <c r="BX7" s="1136"/>
      <c r="BY7" s="1136"/>
      <c r="BZ7" s="1136"/>
      <c r="CA7" s="1136"/>
      <c r="CB7" s="1136"/>
      <c r="CC7" s="1136"/>
      <c r="CD7" s="1136"/>
      <c r="CE7" s="1136"/>
      <c r="CF7" s="1136"/>
      <c r="CG7" s="1148"/>
      <c r="CH7" s="1132">
        <v>0</v>
      </c>
      <c r="CI7" s="1133"/>
      <c r="CJ7" s="1133"/>
      <c r="CK7" s="1133"/>
      <c r="CL7" s="1134"/>
      <c r="CM7" s="1132">
        <v>15</v>
      </c>
      <c r="CN7" s="1133"/>
      <c r="CO7" s="1133"/>
      <c r="CP7" s="1133"/>
      <c r="CQ7" s="1134"/>
      <c r="CR7" s="1132">
        <v>5</v>
      </c>
      <c r="CS7" s="1133"/>
      <c r="CT7" s="1133"/>
      <c r="CU7" s="1133"/>
      <c r="CV7" s="1134"/>
      <c r="CW7" s="1132" t="s">
        <v>565</v>
      </c>
      <c r="CX7" s="1133"/>
      <c r="CY7" s="1133"/>
      <c r="CZ7" s="1133"/>
      <c r="DA7" s="1134"/>
      <c r="DB7" s="1132" t="s">
        <v>565</v>
      </c>
      <c r="DC7" s="1133"/>
      <c r="DD7" s="1133"/>
      <c r="DE7" s="1133"/>
      <c r="DF7" s="1134"/>
      <c r="DG7" s="1132" t="s">
        <v>565</v>
      </c>
      <c r="DH7" s="1133"/>
      <c r="DI7" s="1133"/>
      <c r="DJ7" s="1133"/>
      <c r="DK7" s="1134"/>
      <c r="DL7" s="1132" t="s">
        <v>565</v>
      </c>
      <c r="DM7" s="1133"/>
      <c r="DN7" s="1133"/>
      <c r="DO7" s="1133"/>
      <c r="DP7" s="1134"/>
      <c r="DQ7" s="1132" t="s">
        <v>565</v>
      </c>
      <c r="DR7" s="1133"/>
      <c r="DS7" s="1133"/>
      <c r="DT7" s="1133"/>
      <c r="DU7" s="1134"/>
      <c r="DV7" s="1135"/>
      <c r="DW7" s="1136"/>
      <c r="DX7" s="1136"/>
      <c r="DY7" s="1136"/>
      <c r="DZ7" s="1137"/>
      <c r="EA7" s="230"/>
    </row>
    <row r="8" spans="1:131" s="231" customFormat="1" ht="26.25" customHeight="1">
      <c r="A8" s="234">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28"/>
      <c r="BA8" s="228"/>
      <c r="BB8" s="228"/>
      <c r="BC8" s="228"/>
      <c r="BD8" s="228"/>
      <c r="BE8" s="229"/>
      <c r="BF8" s="229"/>
      <c r="BG8" s="229"/>
      <c r="BH8" s="229"/>
      <c r="BI8" s="229"/>
      <c r="BJ8" s="229"/>
      <c r="BK8" s="229"/>
      <c r="BL8" s="229"/>
      <c r="BM8" s="229"/>
      <c r="BN8" s="229"/>
      <c r="BO8" s="229"/>
      <c r="BP8" s="229"/>
      <c r="BQ8" s="234">
        <v>2</v>
      </c>
      <c r="BR8" s="235"/>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0"/>
    </row>
    <row r="9" spans="1:131" s="231" customFormat="1" ht="26.25" customHeight="1">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c r="A22" s="23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386</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c r="A23" s="236" t="s">
        <v>387</v>
      </c>
      <c r="B23" s="973" t="s">
        <v>388</v>
      </c>
      <c r="C23" s="974"/>
      <c r="D23" s="974"/>
      <c r="E23" s="974"/>
      <c r="F23" s="974"/>
      <c r="G23" s="974"/>
      <c r="H23" s="974"/>
      <c r="I23" s="974"/>
      <c r="J23" s="974"/>
      <c r="K23" s="974"/>
      <c r="L23" s="974"/>
      <c r="M23" s="974"/>
      <c r="N23" s="974"/>
      <c r="O23" s="974"/>
      <c r="P23" s="984"/>
      <c r="Q23" s="1103">
        <v>87123</v>
      </c>
      <c r="R23" s="1097"/>
      <c r="S23" s="1097"/>
      <c r="T23" s="1097"/>
      <c r="U23" s="1097"/>
      <c r="V23" s="1097">
        <v>83603</v>
      </c>
      <c r="W23" s="1097"/>
      <c r="X23" s="1097"/>
      <c r="Y23" s="1097"/>
      <c r="Z23" s="1097"/>
      <c r="AA23" s="1097">
        <v>3520</v>
      </c>
      <c r="AB23" s="1097"/>
      <c r="AC23" s="1097"/>
      <c r="AD23" s="1097"/>
      <c r="AE23" s="1104"/>
      <c r="AF23" s="1105">
        <v>3116</v>
      </c>
      <c r="AG23" s="1097"/>
      <c r="AH23" s="1097"/>
      <c r="AI23" s="1097"/>
      <c r="AJ23" s="1106"/>
      <c r="AK23" s="1107"/>
      <c r="AL23" s="1108"/>
      <c r="AM23" s="1108"/>
      <c r="AN23" s="1108"/>
      <c r="AO23" s="1108"/>
      <c r="AP23" s="1097">
        <v>49505</v>
      </c>
      <c r="AQ23" s="1097"/>
      <c r="AR23" s="1097"/>
      <c r="AS23" s="1097"/>
      <c r="AT23" s="1097"/>
      <c r="AU23" s="1098"/>
      <c r="AV23" s="1098"/>
      <c r="AW23" s="1098"/>
      <c r="AX23" s="1098"/>
      <c r="AY23" s="1099"/>
      <c r="AZ23" s="1100" t="s">
        <v>129</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c r="A24" s="1096" t="s">
        <v>389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c r="A25" s="1095" t="s">
        <v>390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c r="A26" s="1031" t="s">
        <v>368</v>
      </c>
      <c r="B26" s="1032"/>
      <c r="C26" s="1032"/>
      <c r="D26" s="1032"/>
      <c r="E26" s="1032"/>
      <c r="F26" s="1032"/>
      <c r="G26" s="1032"/>
      <c r="H26" s="1032"/>
      <c r="I26" s="1032"/>
      <c r="J26" s="1032"/>
      <c r="K26" s="1032"/>
      <c r="L26" s="1032"/>
      <c r="M26" s="1032"/>
      <c r="N26" s="1032"/>
      <c r="O26" s="1032"/>
      <c r="P26" s="1033"/>
      <c r="Q26" s="1037" t="s">
        <v>391</v>
      </c>
      <c r="R26" s="1038"/>
      <c r="S26" s="1038"/>
      <c r="T26" s="1038"/>
      <c r="U26" s="1039"/>
      <c r="V26" s="1037" t="s">
        <v>392</v>
      </c>
      <c r="W26" s="1038"/>
      <c r="X26" s="1038"/>
      <c r="Y26" s="1038"/>
      <c r="Z26" s="1039"/>
      <c r="AA26" s="1037" t="s">
        <v>393</v>
      </c>
      <c r="AB26" s="1038"/>
      <c r="AC26" s="1038"/>
      <c r="AD26" s="1038"/>
      <c r="AE26" s="1038"/>
      <c r="AF26" s="1091" t="s">
        <v>394</v>
      </c>
      <c r="AG26" s="1044"/>
      <c r="AH26" s="1044"/>
      <c r="AI26" s="1044"/>
      <c r="AJ26" s="1092"/>
      <c r="AK26" s="1038" t="s">
        <v>395</v>
      </c>
      <c r="AL26" s="1038"/>
      <c r="AM26" s="1038"/>
      <c r="AN26" s="1038"/>
      <c r="AO26" s="1039"/>
      <c r="AP26" s="1037" t="s">
        <v>396</v>
      </c>
      <c r="AQ26" s="1038"/>
      <c r="AR26" s="1038"/>
      <c r="AS26" s="1038"/>
      <c r="AT26" s="1039"/>
      <c r="AU26" s="1037" t="s">
        <v>397</v>
      </c>
      <c r="AV26" s="1038"/>
      <c r="AW26" s="1038"/>
      <c r="AX26" s="1038"/>
      <c r="AY26" s="1039"/>
      <c r="AZ26" s="1037" t="s">
        <v>398</v>
      </c>
      <c r="BA26" s="1038"/>
      <c r="BB26" s="1038"/>
      <c r="BC26" s="1038"/>
      <c r="BD26" s="1039"/>
      <c r="BE26" s="1037" t="s">
        <v>375</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c r="A28" s="238">
        <v>1</v>
      </c>
      <c r="B28" s="1083" t="s">
        <v>399</v>
      </c>
      <c r="C28" s="1084"/>
      <c r="D28" s="1084"/>
      <c r="E28" s="1084"/>
      <c r="F28" s="1084"/>
      <c r="G28" s="1084"/>
      <c r="H28" s="1084"/>
      <c r="I28" s="1084"/>
      <c r="J28" s="1084"/>
      <c r="K28" s="1084"/>
      <c r="L28" s="1084"/>
      <c r="M28" s="1084"/>
      <c r="N28" s="1084"/>
      <c r="O28" s="1084"/>
      <c r="P28" s="1085"/>
      <c r="Q28" s="1086">
        <v>19321</v>
      </c>
      <c r="R28" s="1087"/>
      <c r="S28" s="1087"/>
      <c r="T28" s="1087"/>
      <c r="U28" s="1087"/>
      <c r="V28" s="1087">
        <v>19057</v>
      </c>
      <c r="W28" s="1087"/>
      <c r="X28" s="1087"/>
      <c r="Y28" s="1087"/>
      <c r="Z28" s="1087"/>
      <c r="AA28" s="1087">
        <v>264</v>
      </c>
      <c r="AB28" s="1087"/>
      <c r="AC28" s="1087"/>
      <c r="AD28" s="1087"/>
      <c r="AE28" s="1088"/>
      <c r="AF28" s="1089">
        <v>264</v>
      </c>
      <c r="AG28" s="1087"/>
      <c r="AH28" s="1087"/>
      <c r="AI28" s="1087"/>
      <c r="AJ28" s="1090"/>
      <c r="AK28" s="1078">
        <v>2611</v>
      </c>
      <c r="AL28" s="1079"/>
      <c r="AM28" s="1079"/>
      <c r="AN28" s="1079"/>
      <c r="AO28" s="1079"/>
      <c r="AP28" s="1079" t="s">
        <v>566</v>
      </c>
      <c r="AQ28" s="1079"/>
      <c r="AR28" s="1079"/>
      <c r="AS28" s="1079"/>
      <c r="AT28" s="1079"/>
      <c r="AU28" s="1079" t="s">
        <v>565</v>
      </c>
      <c r="AV28" s="1079"/>
      <c r="AW28" s="1079"/>
      <c r="AX28" s="1079"/>
      <c r="AY28" s="1079"/>
      <c r="AZ28" s="1080" t="s">
        <v>565</v>
      </c>
      <c r="BA28" s="1080"/>
      <c r="BB28" s="1080"/>
      <c r="BC28" s="1080"/>
      <c r="BD28" s="1080"/>
      <c r="BE28" s="1081"/>
      <c r="BF28" s="1081"/>
      <c r="BG28" s="1081"/>
      <c r="BH28" s="1081"/>
      <c r="BI28" s="1082"/>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c r="A29" s="238">
        <v>2</v>
      </c>
      <c r="B29" s="1066" t="s">
        <v>400</v>
      </c>
      <c r="C29" s="1067"/>
      <c r="D29" s="1067"/>
      <c r="E29" s="1067"/>
      <c r="F29" s="1067"/>
      <c r="G29" s="1067"/>
      <c r="H29" s="1067"/>
      <c r="I29" s="1067"/>
      <c r="J29" s="1067"/>
      <c r="K29" s="1067"/>
      <c r="L29" s="1067"/>
      <c r="M29" s="1067"/>
      <c r="N29" s="1067"/>
      <c r="O29" s="1067"/>
      <c r="P29" s="1068"/>
      <c r="Q29" s="1074">
        <v>121</v>
      </c>
      <c r="R29" s="1075"/>
      <c r="S29" s="1075"/>
      <c r="T29" s="1075"/>
      <c r="U29" s="1075"/>
      <c r="V29" s="1075">
        <v>116</v>
      </c>
      <c r="W29" s="1075"/>
      <c r="X29" s="1075"/>
      <c r="Y29" s="1075"/>
      <c r="Z29" s="1075"/>
      <c r="AA29" s="1075">
        <v>5</v>
      </c>
      <c r="AB29" s="1075"/>
      <c r="AC29" s="1075"/>
      <c r="AD29" s="1075"/>
      <c r="AE29" s="1076"/>
      <c r="AF29" s="1071">
        <v>5</v>
      </c>
      <c r="AG29" s="1072"/>
      <c r="AH29" s="1072"/>
      <c r="AI29" s="1072"/>
      <c r="AJ29" s="1073"/>
      <c r="AK29" s="1016" t="s">
        <v>565</v>
      </c>
      <c r="AL29" s="1007"/>
      <c r="AM29" s="1007"/>
      <c r="AN29" s="1007"/>
      <c r="AO29" s="1007"/>
      <c r="AP29" s="1007" t="s">
        <v>565</v>
      </c>
      <c r="AQ29" s="1007"/>
      <c r="AR29" s="1007"/>
      <c r="AS29" s="1007"/>
      <c r="AT29" s="1007"/>
      <c r="AU29" s="1007" t="s">
        <v>565</v>
      </c>
      <c r="AV29" s="1007"/>
      <c r="AW29" s="1007"/>
      <c r="AX29" s="1007"/>
      <c r="AY29" s="1007"/>
      <c r="AZ29" s="1077" t="s">
        <v>565</v>
      </c>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c r="A30" s="238">
        <v>3</v>
      </c>
      <c r="B30" s="1066" t="s">
        <v>401</v>
      </c>
      <c r="C30" s="1067"/>
      <c r="D30" s="1067"/>
      <c r="E30" s="1067"/>
      <c r="F30" s="1067"/>
      <c r="G30" s="1067"/>
      <c r="H30" s="1067"/>
      <c r="I30" s="1067"/>
      <c r="J30" s="1067"/>
      <c r="K30" s="1067"/>
      <c r="L30" s="1067"/>
      <c r="M30" s="1067"/>
      <c r="N30" s="1067"/>
      <c r="O30" s="1067"/>
      <c r="P30" s="1068"/>
      <c r="Q30" s="1074">
        <v>18197</v>
      </c>
      <c r="R30" s="1075"/>
      <c r="S30" s="1075"/>
      <c r="T30" s="1075"/>
      <c r="U30" s="1075"/>
      <c r="V30" s="1075">
        <v>17677</v>
      </c>
      <c r="W30" s="1075"/>
      <c r="X30" s="1075"/>
      <c r="Y30" s="1075"/>
      <c r="Z30" s="1075"/>
      <c r="AA30" s="1075">
        <v>520</v>
      </c>
      <c r="AB30" s="1075"/>
      <c r="AC30" s="1075"/>
      <c r="AD30" s="1075"/>
      <c r="AE30" s="1076"/>
      <c r="AF30" s="1071">
        <v>520</v>
      </c>
      <c r="AG30" s="1072"/>
      <c r="AH30" s="1072"/>
      <c r="AI30" s="1072"/>
      <c r="AJ30" s="1073"/>
      <c r="AK30" s="1016">
        <v>3003</v>
      </c>
      <c r="AL30" s="1007"/>
      <c r="AM30" s="1007"/>
      <c r="AN30" s="1007"/>
      <c r="AO30" s="1007"/>
      <c r="AP30" s="1007" t="s">
        <v>565</v>
      </c>
      <c r="AQ30" s="1007"/>
      <c r="AR30" s="1007"/>
      <c r="AS30" s="1007"/>
      <c r="AT30" s="1007"/>
      <c r="AU30" s="1007" t="s">
        <v>565</v>
      </c>
      <c r="AV30" s="1007"/>
      <c r="AW30" s="1007"/>
      <c r="AX30" s="1007"/>
      <c r="AY30" s="1007"/>
      <c r="AZ30" s="1077" t="s">
        <v>565</v>
      </c>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c r="A31" s="238">
        <v>4</v>
      </c>
      <c r="B31" s="1066" t="s">
        <v>402</v>
      </c>
      <c r="C31" s="1067"/>
      <c r="D31" s="1067"/>
      <c r="E31" s="1067"/>
      <c r="F31" s="1067"/>
      <c r="G31" s="1067"/>
      <c r="H31" s="1067"/>
      <c r="I31" s="1067"/>
      <c r="J31" s="1067"/>
      <c r="K31" s="1067"/>
      <c r="L31" s="1067"/>
      <c r="M31" s="1067"/>
      <c r="N31" s="1067"/>
      <c r="O31" s="1067"/>
      <c r="P31" s="1068"/>
      <c r="Q31" s="1074">
        <v>5186</v>
      </c>
      <c r="R31" s="1075"/>
      <c r="S31" s="1075"/>
      <c r="T31" s="1075"/>
      <c r="U31" s="1075"/>
      <c r="V31" s="1075">
        <v>5146</v>
      </c>
      <c r="W31" s="1075"/>
      <c r="X31" s="1075"/>
      <c r="Y31" s="1075"/>
      <c r="Z31" s="1075"/>
      <c r="AA31" s="1075">
        <v>40</v>
      </c>
      <c r="AB31" s="1075"/>
      <c r="AC31" s="1075"/>
      <c r="AD31" s="1075"/>
      <c r="AE31" s="1076"/>
      <c r="AF31" s="1071">
        <v>40</v>
      </c>
      <c r="AG31" s="1072"/>
      <c r="AH31" s="1072"/>
      <c r="AI31" s="1072"/>
      <c r="AJ31" s="1073"/>
      <c r="AK31" s="1016">
        <v>2347</v>
      </c>
      <c r="AL31" s="1007"/>
      <c r="AM31" s="1007"/>
      <c r="AN31" s="1007"/>
      <c r="AO31" s="1007"/>
      <c r="AP31" s="1007" t="s">
        <v>565</v>
      </c>
      <c r="AQ31" s="1007"/>
      <c r="AR31" s="1007"/>
      <c r="AS31" s="1007"/>
      <c r="AT31" s="1007"/>
      <c r="AU31" s="1007" t="s">
        <v>565</v>
      </c>
      <c r="AV31" s="1007"/>
      <c r="AW31" s="1007"/>
      <c r="AX31" s="1007"/>
      <c r="AY31" s="1007"/>
      <c r="AZ31" s="1077" t="s">
        <v>565</v>
      </c>
      <c r="BA31" s="1077"/>
      <c r="BB31" s="1077"/>
      <c r="BC31" s="1077"/>
      <c r="BD31" s="1077"/>
      <c r="BE31" s="1008"/>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c r="A32" s="238">
        <v>5</v>
      </c>
      <c r="B32" s="1066" t="s">
        <v>403</v>
      </c>
      <c r="C32" s="1067"/>
      <c r="D32" s="1067"/>
      <c r="E32" s="1067"/>
      <c r="F32" s="1067"/>
      <c r="G32" s="1067"/>
      <c r="H32" s="1067"/>
      <c r="I32" s="1067"/>
      <c r="J32" s="1067"/>
      <c r="K32" s="1067"/>
      <c r="L32" s="1067"/>
      <c r="M32" s="1067"/>
      <c r="N32" s="1067"/>
      <c r="O32" s="1067"/>
      <c r="P32" s="1068"/>
      <c r="Q32" s="1074">
        <v>2943</v>
      </c>
      <c r="R32" s="1075"/>
      <c r="S32" s="1075"/>
      <c r="T32" s="1075"/>
      <c r="U32" s="1075"/>
      <c r="V32" s="1075">
        <v>2856</v>
      </c>
      <c r="W32" s="1075"/>
      <c r="X32" s="1075"/>
      <c r="Y32" s="1075"/>
      <c r="Z32" s="1075"/>
      <c r="AA32" s="1075">
        <v>87</v>
      </c>
      <c r="AB32" s="1075"/>
      <c r="AC32" s="1075"/>
      <c r="AD32" s="1075"/>
      <c r="AE32" s="1076"/>
      <c r="AF32" s="1071">
        <v>808</v>
      </c>
      <c r="AG32" s="1072"/>
      <c r="AH32" s="1072"/>
      <c r="AI32" s="1072"/>
      <c r="AJ32" s="1073"/>
      <c r="AK32" s="1016">
        <v>105</v>
      </c>
      <c r="AL32" s="1007"/>
      <c r="AM32" s="1007"/>
      <c r="AN32" s="1007"/>
      <c r="AO32" s="1007"/>
      <c r="AP32" s="1007">
        <v>5963</v>
      </c>
      <c r="AQ32" s="1007"/>
      <c r="AR32" s="1007"/>
      <c r="AS32" s="1007"/>
      <c r="AT32" s="1007"/>
      <c r="AU32" s="1007">
        <v>727</v>
      </c>
      <c r="AV32" s="1007"/>
      <c r="AW32" s="1007"/>
      <c r="AX32" s="1007"/>
      <c r="AY32" s="1007"/>
      <c r="AZ32" s="1077" t="s">
        <v>565</v>
      </c>
      <c r="BA32" s="1077"/>
      <c r="BB32" s="1077"/>
      <c r="BC32" s="1077"/>
      <c r="BD32" s="1077"/>
      <c r="BE32" s="1008" t="s">
        <v>404</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c r="A33" s="238">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405</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c r="A63" s="236" t="s">
        <v>387</v>
      </c>
      <c r="B63" s="973" t="s">
        <v>406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1637</v>
      </c>
      <c r="AG63" s="995"/>
      <c r="AH63" s="995"/>
      <c r="AI63" s="995"/>
      <c r="AJ63" s="1058"/>
      <c r="AK63" s="1059"/>
      <c r="AL63" s="999"/>
      <c r="AM63" s="999"/>
      <c r="AN63" s="999"/>
      <c r="AO63" s="999"/>
      <c r="AP63" s="995">
        <v>5963</v>
      </c>
      <c r="AQ63" s="995"/>
      <c r="AR63" s="995"/>
      <c r="AS63" s="995"/>
      <c r="AT63" s="995"/>
      <c r="AU63" s="995">
        <v>727</v>
      </c>
      <c r="AV63" s="995"/>
      <c r="AW63" s="995"/>
      <c r="AX63" s="995"/>
      <c r="AY63" s="995"/>
      <c r="AZ63" s="1053"/>
      <c r="BA63" s="1053"/>
      <c r="BB63" s="1053"/>
      <c r="BC63" s="1053"/>
      <c r="BD63" s="1053"/>
      <c r="BE63" s="996"/>
      <c r="BF63" s="996"/>
      <c r="BG63" s="996"/>
      <c r="BH63" s="996"/>
      <c r="BI63" s="997"/>
      <c r="BJ63" s="1054" t="s">
        <v>407</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c r="A66" s="1031" t="s">
        <v>409</v>
      </c>
      <c r="B66" s="1032"/>
      <c r="C66" s="1032"/>
      <c r="D66" s="1032"/>
      <c r="E66" s="1032"/>
      <c r="F66" s="1032"/>
      <c r="G66" s="1032"/>
      <c r="H66" s="1032"/>
      <c r="I66" s="1032"/>
      <c r="J66" s="1032"/>
      <c r="K66" s="1032"/>
      <c r="L66" s="1032"/>
      <c r="M66" s="1032"/>
      <c r="N66" s="1032"/>
      <c r="O66" s="1032"/>
      <c r="P66" s="1033"/>
      <c r="Q66" s="1037" t="s">
        <v>391</v>
      </c>
      <c r="R66" s="1038"/>
      <c r="S66" s="1038"/>
      <c r="T66" s="1038"/>
      <c r="U66" s="1039"/>
      <c r="V66" s="1037" t="s">
        <v>392</v>
      </c>
      <c r="W66" s="1038"/>
      <c r="X66" s="1038"/>
      <c r="Y66" s="1038"/>
      <c r="Z66" s="1039"/>
      <c r="AA66" s="1037" t="s">
        <v>410</v>
      </c>
      <c r="AB66" s="1038"/>
      <c r="AC66" s="1038"/>
      <c r="AD66" s="1038"/>
      <c r="AE66" s="1039"/>
      <c r="AF66" s="1043" t="s">
        <v>411</v>
      </c>
      <c r="AG66" s="1044"/>
      <c r="AH66" s="1044"/>
      <c r="AI66" s="1044"/>
      <c r="AJ66" s="1045"/>
      <c r="AK66" s="1037" t="s">
        <v>395</v>
      </c>
      <c r="AL66" s="1032"/>
      <c r="AM66" s="1032"/>
      <c r="AN66" s="1032"/>
      <c r="AO66" s="1033"/>
      <c r="AP66" s="1037" t="s">
        <v>396</v>
      </c>
      <c r="AQ66" s="1038"/>
      <c r="AR66" s="1038"/>
      <c r="AS66" s="1038"/>
      <c r="AT66" s="1039"/>
      <c r="AU66" s="1037" t="s">
        <v>412</v>
      </c>
      <c r="AV66" s="1038"/>
      <c r="AW66" s="1038"/>
      <c r="AX66" s="1038"/>
      <c r="AY66" s="1039"/>
      <c r="AZ66" s="1037" t="s">
        <v>375</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c r="A68" s="232">
        <v>1</v>
      </c>
      <c r="B68" s="1021" t="s">
        <v>567</v>
      </c>
      <c r="C68" s="1022"/>
      <c r="D68" s="1022"/>
      <c r="E68" s="1022"/>
      <c r="F68" s="1022"/>
      <c r="G68" s="1022"/>
      <c r="H68" s="1022"/>
      <c r="I68" s="1022"/>
      <c r="J68" s="1022"/>
      <c r="K68" s="1022"/>
      <c r="L68" s="1022"/>
      <c r="M68" s="1022"/>
      <c r="N68" s="1022"/>
      <c r="O68" s="1022"/>
      <c r="P68" s="1023"/>
      <c r="Q68" s="1024">
        <v>2882</v>
      </c>
      <c r="R68" s="1018"/>
      <c r="S68" s="1018"/>
      <c r="T68" s="1018"/>
      <c r="U68" s="1018"/>
      <c r="V68" s="1018">
        <v>2442</v>
      </c>
      <c r="W68" s="1018"/>
      <c r="X68" s="1018"/>
      <c r="Y68" s="1018"/>
      <c r="Z68" s="1018"/>
      <c r="AA68" s="1018">
        <v>441</v>
      </c>
      <c r="AB68" s="1018"/>
      <c r="AC68" s="1018"/>
      <c r="AD68" s="1018"/>
      <c r="AE68" s="1018"/>
      <c r="AF68" s="1018">
        <v>441</v>
      </c>
      <c r="AG68" s="1018"/>
      <c r="AH68" s="1018"/>
      <c r="AI68" s="1018"/>
      <c r="AJ68" s="1018"/>
      <c r="AK68" s="1018">
        <v>70</v>
      </c>
      <c r="AL68" s="1018"/>
      <c r="AM68" s="1018"/>
      <c r="AN68" s="1018"/>
      <c r="AO68" s="1018"/>
      <c r="AP68" s="1018" t="s">
        <v>566</v>
      </c>
      <c r="AQ68" s="1018"/>
      <c r="AR68" s="1018"/>
      <c r="AS68" s="1018"/>
      <c r="AT68" s="1018"/>
      <c r="AU68" s="1018" t="s">
        <v>565</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c r="A69" s="234">
        <v>2</v>
      </c>
      <c r="B69" s="1010" t="s">
        <v>568</v>
      </c>
      <c r="C69" s="1011"/>
      <c r="D69" s="1011"/>
      <c r="E69" s="1011"/>
      <c r="F69" s="1011"/>
      <c r="G69" s="1011"/>
      <c r="H69" s="1011"/>
      <c r="I69" s="1011"/>
      <c r="J69" s="1011"/>
      <c r="K69" s="1011"/>
      <c r="L69" s="1011"/>
      <c r="M69" s="1011"/>
      <c r="N69" s="1011"/>
      <c r="O69" s="1011"/>
      <c r="P69" s="1012"/>
      <c r="Q69" s="1013">
        <v>9647</v>
      </c>
      <c r="R69" s="1007"/>
      <c r="S69" s="1007"/>
      <c r="T69" s="1007"/>
      <c r="U69" s="1007"/>
      <c r="V69" s="1007">
        <v>9534</v>
      </c>
      <c r="W69" s="1007"/>
      <c r="X69" s="1007"/>
      <c r="Y69" s="1007"/>
      <c r="Z69" s="1007"/>
      <c r="AA69" s="1007">
        <v>113</v>
      </c>
      <c r="AB69" s="1007"/>
      <c r="AC69" s="1007"/>
      <c r="AD69" s="1007"/>
      <c r="AE69" s="1007"/>
      <c r="AF69" s="1007">
        <v>113</v>
      </c>
      <c r="AG69" s="1007"/>
      <c r="AH69" s="1007"/>
      <c r="AI69" s="1007"/>
      <c r="AJ69" s="1007"/>
      <c r="AK69" s="1007">
        <v>100</v>
      </c>
      <c r="AL69" s="1007"/>
      <c r="AM69" s="1007"/>
      <c r="AN69" s="1007"/>
      <c r="AO69" s="1007"/>
      <c r="AP69" s="1007">
        <v>190</v>
      </c>
      <c r="AQ69" s="1007"/>
      <c r="AR69" s="1007"/>
      <c r="AS69" s="1007"/>
      <c r="AT69" s="1007"/>
      <c r="AU69" s="1007">
        <v>11</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c r="A70" s="234">
        <v>3</v>
      </c>
      <c r="B70" s="1010" t="s">
        <v>569</v>
      </c>
      <c r="C70" s="1011"/>
      <c r="D70" s="1011"/>
      <c r="E70" s="1011"/>
      <c r="F70" s="1011"/>
      <c r="G70" s="1011"/>
      <c r="H70" s="1011"/>
      <c r="I70" s="1011"/>
      <c r="J70" s="1011"/>
      <c r="K70" s="1011"/>
      <c r="L70" s="1011"/>
      <c r="M70" s="1011"/>
      <c r="N70" s="1011"/>
      <c r="O70" s="1011"/>
      <c r="P70" s="1012"/>
      <c r="Q70" s="1013">
        <v>925</v>
      </c>
      <c r="R70" s="1007"/>
      <c r="S70" s="1007"/>
      <c r="T70" s="1007"/>
      <c r="U70" s="1007"/>
      <c r="V70" s="1007">
        <v>905</v>
      </c>
      <c r="W70" s="1007"/>
      <c r="X70" s="1007"/>
      <c r="Y70" s="1007"/>
      <c r="Z70" s="1007"/>
      <c r="AA70" s="1007">
        <v>20</v>
      </c>
      <c r="AB70" s="1007"/>
      <c r="AC70" s="1007"/>
      <c r="AD70" s="1007"/>
      <c r="AE70" s="1007"/>
      <c r="AF70" s="1007">
        <v>20</v>
      </c>
      <c r="AG70" s="1007"/>
      <c r="AH70" s="1007"/>
      <c r="AI70" s="1007"/>
      <c r="AJ70" s="1007"/>
      <c r="AK70" s="1007">
        <v>45</v>
      </c>
      <c r="AL70" s="1007"/>
      <c r="AM70" s="1007"/>
      <c r="AN70" s="1007"/>
      <c r="AO70" s="1007"/>
      <c r="AP70" s="1007" t="s">
        <v>565</v>
      </c>
      <c r="AQ70" s="1007"/>
      <c r="AR70" s="1007"/>
      <c r="AS70" s="1007"/>
      <c r="AT70" s="1007"/>
      <c r="AU70" s="1007" t="s">
        <v>565</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c r="A71" s="234">
        <v>4</v>
      </c>
      <c r="B71" s="1010" t="s">
        <v>570</v>
      </c>
      <c r="C71" s="1011"/>
      <c r="D71" s="1011"/>
      <c r="E71" s="1011"/>
      <c r="F71" s="1011"/>
      <c r="G71" s="1011"/>
      <c r="H71" s="1011"/>
      <c r="I71" s="1011"/>
      <c r="J71" s="1011"/>
      <c r="K71" s="1011"/>
      <c r="L71" s="1011"/>
      <c r="M71" s="1011"/>
      <c r="N71" s="1011"/>
      <c r="O71" s="1011"/>
      <c r="P71" s="1012"/>
      <c r="Q71" s="1013">
        <v>267</v>
      </c>
      <c r="R71" s="1007"/>
      <c r="S71" s="1007"/>
      <c r="T71" s="1007"/>
      <c r="U71" s="1007"/>
      <c r="V71" s="1007">
        <v>178</v>
      </c>
      <c r="W71" s="1007"/>
      <c r="X71" s="1007"/>
      <c r="Y71" s="1007"/>
      <c r="Z71" s="1007"/>
      <c r="AA71" s="1007">
        <v>89</v>
      </c>
      <c r="AB71" s="1007"/>
      <c r="AC71" s="1007"/>
      <c r="AD71" s="1007"/>
      <c r="AE71" s="1007"/>
      <c r="AF71" s="1007">
        <v>89</v>
      </c>
      <c r="AG71" s="1007"/>
      <c r="AH71" s="1007"/>
      <c r="AI71" s="1007"/>
      <c r="AJ71" s="1007"/>
      <c r="AK71" s="1007">
        <v>13</v>
      </c>
      <c r="AL71" s="1007"/>
      <c r="AM71" s="1007"/>
      <c r="AN71" s="1007"/>
      <c r="AO71" s="1007"/>
      <c r="AP71" s="1007" t="s">
        <v>565</v>
      </c>
      <c r="AQ71" s="1007"/>
      <c r="AR71" s="1007"/>
      <c r="AS71" s="1007"/>
      <c r="AT71" s="1007"/>
      <c r="AU71" s="1007" t="s">
        <v>565</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c r="A72" s="234">
        <v>5</v>
      </c>
      <c r="B72" s="1010" t="s">
        <v>571</v>
      </c>
      <c r="C72" s="1011"/>
      <c r="D72" s="1011"/>
      <c r="E72" s="1011"/>
      <c r="F72" s="1011"/>
      <c r="G72" s="1011"/>
      <c r="H72" s="1011"/>
      <c r="I72" s="1011"/>
      <c r="J72" s="1011"/>
      <c r="K72" s="1011"/>
      <c r="L72" s="1011"/>
      <c r="M72" s="1011"/>
      <c r="N72" s="1011"/>
      <c r="O72" s="1011"/>
      <c r="P72" s="1012"/>
      <c r="Q72" s="1013">
        <v>461</v>
      </c>
      <c r="R72" s="1007"/>
      <c r="S72" s="1007"/>
      <c r="T72" s="1007"/>
      <c r="U72" s="1007"/>
      <c r="V72" s="1007">
        <v>446</v>
      </c>
      <c r="W72" s="1007"/>
      <c r="X72" s="1007"/>
      <c r="Y72" s="1007"/>
      <c r="Z72" s="1007"/>
      <c r="AA72" s="1007">
        <v>15</v>
      </c>
      <c r="AB72" s="1007"/>
      <c r="AC72" s="1007"/>
      <c r="AD72" s="1007"/>
      <c r="AE72" s="1007"/>
      <c r="AF72" s="1007">
        <v>15</v>
      </c>
      <c r="AG72" s="1007"/>
      <c r="AH72" s="1007"/>
      <c r="AI72" s="1007"/>
      <c r="AJ72" s="1007"/>
      <c r="AK72" s="1007">
        <v>30</v>
      </c>
      <c r="AL72" s="1007"/>
      <c r="AM72" s="1007"/>
      <c r="AN72" s="1007"/>
      <c r="AO72" s="1007"/>
      <c r="AP72" s="1007">
        <v>336</v>
      </c>
      <c r="AQ72" s="1007"/>
      <c r="AR72" s="1007"/>
      <c r="AS72" s="1007"/>
      <c r="AT72" s="1007"/>
      <c r="AU72" s="1007">
        <v>90</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c r="A73" s="234">
        <v>6</v>
      </c>
      <c r="B73" s="1010" t="s">
        <v>572</v>
      </c>
      <c r="C73" s="1011"/>
      <c r="D73" s="1011"/>
      <c r="E73" s="1011"/>
      <c r="F73" s="1011"/>
      <c r="G73" s="1011"/>
      <c r="H73" s="1011"/>
      <c r="I73" s="1011"/>
      <c r="J73" s="1011"/>
      <c r="K73" s="1011"/>
      <c r="L73" s="1011"/>
      <c r="M73" s="1011"/>
      <c r="N73" s="1011"/>
      <c r="O73" s="1011"/>
      <c r="P73" s="1012"/>
      <c r="Q73" s="1013">
        <v>21597</v>
      </c>
      <c r="R73" s="1007"/>
      <c r="S73" s="1007"/>
      <c r="T73" s="1007"/>
      <c r="U73" s="1007"/>
      <c r="V73" s="1007">
        <v>20387</v>
      </c>
      <c r="W73" s="1007"/>
      <c r="X73" s="1007"/>
      <c r="Y73" s="1007"/>
      <c r="Z73" s="1007"/>
      <c r="AA73" s="1007">
        <v>1209</v>
      </c>
      <c r="AB73" s="1007"/>
      <c r="AC73" s="1007"/>
      <c r="AD73" s="1007"/>
      <c r="AE73" s="1007"/>
      <c r="AF73" s="1007">
        <v>10178</v>
      </c>
      <c r="AG73" s="1007"/>
      <c r="AH73" s="1007"/>
      <c r="AI73" s="1007"/>
      <c r="AJ73" s="1007"/>
      <c r="AK73" s="1007">
        <v>1533</v>
      </c>
      <c r="AL73" s="1007"/>
      <c r="AM73" s="1007"/>
      <c r="AN73" s="1007"/>
      <c r="AO73" s="1007"/>
      <c r="AP73" s="1007">
        <v>6496</v>
      </c>
      <c r="AQ73" s="1007"/>
      <c r="AR73" s="1007"/>
      <c r="AS73" s="1007"/>
      <c r="AT73" s="1007"/>
      <c r="AU73" s="1007">
        <v>123</v>
      </c>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c r="A74" s="234">
        <v>7</v>
      </c>
      <c r="B74" s="1010" t="s">
        <v>573</v>
      </c>
      <c r="C74" s="1011"/>
      <c r="D74" s="1011"/>
      <c r="E74" s="1011"/>
      <c r="F74" s="1011"/>
      <c r="G74" s="1011"/>
      <c r="H74" s="1011"/>
      <c r="I74" s="1011"/>
      <c r="J74" s="1011"/>
      <c r="K74" s="1011"/>
      <c r="L74" s="1011"/>
      <c r="M74" s="1011"/>
      <c r="N74" s="1011"/>
      <c r="O74" s="1011"/>
      <c r="P74" s="1012"/>
      <c r="Q74" s="1013">
        <v>7352</v>
      </c>
      <c r="R74" s="1007"/>
      <c r="S74" s="1007"/>
      <c r="T74" s="1007"/>
      <c r="U74" s="1007"/>
      <c r="V74" s="1007">
        <v>7276</v>
      </c>
      <c r="W74" s="1007"/>
      <c r="X74" s="1007"/>
      <c r="Y74" s="1007"/>
      <c r="Z74" s="1007"/>
      <c r="AA74" s="1007">
        <v>76</v>
      </c>
      <c r="AB74" s="1007"/>
      <c r="AC74" s="1007"/>
      <c r="AD74" s="1007"/>
      <c r="AE74" s="1007"/>
      <c r="AF74" s="1007">
        <v>76</v>
      </c>
      <c r="AG74" s="1007"/>
      <c r="AH74" s="1007"/>
      <c r="AI74" s="1007"/>
      <c r="AJ74" s="1007"/>
      <c r="AK74" s="1007">
        <v>3086</v>
      </c>
      <c r="AL74" s="1007"/>
      <c r="AM74" s="1007"/>
      <c r="AN74" s="1007"/>
      <c r="AO74" s="1007"/>
      <c r="AP74" s="1007" t="s">
        <v>565</v>
      </c>
      <c r="AQ74" s="1007"/>
      <c r="AR74" s="1007"/>
      <c r="AS74" s="1007"/>
      <c r="AT74" s="1007"/>
      <c r="AU74" s="1007" t="s">
        <v>565</v>
      </c>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c r="A75" s="234">
        <v>8</v>
      </c>
      <c r="B75" s="1010" t="s">
        <v>574</v>
      </c>
      <c r="C75" s="1011"/>
      <c r="D75" s="1011"/>
      <c r="E75" s="1011"/>
      <c r="F75" s="1011"/>
      <c r="G75" s="1011"/>
      <c r="H75" s="1011"/>
      <c r="I75" s="1011"/>
      <c r="J75" s="1011"/>
      <c r="K75" s="1011"/>
      <c r="L75" s="1011"/>
      <c r="M75" s="1011"/>
      <c r="N75" s="1011"/>
      <c r="O75" s="1011"/>
      <c r="P75" s="1012"/>
      <c r="Q75" s="1014">
        <v>1524702</v>
      </c>
      <c r="R75" s="1015"/>
      <c r="S75" s="1015"/>
      <c r="T75" s="1015"/>
      <c r="U75" s="1016"/>
      <c r="V75" s="1017">
        <v>1496148</v>
      </c>
      <c r="W75" s="1015"/>
      <c r="X75" s="1015"/>
      <c r="Y75" s="1015"/>
      <c r="Z75" s="1016"/>
      <c r="AA75" s="1017">
        <v>28554</v>
      </c>
      <c r="AB75" s="1015"/>
      <c r="AC75" s="1015"/>
      <c r="AD75" s="1015"/>
      <c r="AE75" s="1016"/>
      <c r="AF75" s="1017">
        <v>28554</v>
      </c>
      <c r="AG75" s="1015"/>
      <c r="AH75" s="1015"/>
      <c r="AI75" s="1015"/>
      <c r="AJ75" s="1016"/>
      <c r="AK75" s="1017">
        <v>15234</v>
      </c>
      <c r="AL75" s="1015"/>
      <c r="AM75" s="1015"/>
      <c r="AN75" s="1015"/>
      <c r="AO75" s="1016"/>
      <c r="AP75" s="1017" t="s">
        <v>565</v>
      </c>
      <c r="AQ75" s="1015"/>
      <c r="AR75" s="1015"/>
      <c r="AS75" s="1015"/>
      <c r="AT75" s="1016"/>
      <c r="AU75" s="1017" t="s">
        <v>565</v>
      </c>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c r="A88" s="236" t="s">
        <v>387</v>
      </c>
      <c r="B88" s="973" t="s">
        <v>413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39486</v>
      </c>
      <c r="AG88" s="995"/>
      <c r="AH88" s="995"/>
      <c r="AI88" s="995"/>
      <c r="AJ88" s="995"/>
      <c r="AK88" s="999"/>
      <c r="AL88" s="999"/>
      <c r="AM88" s="999"/>
      <c r="AN88" s="999"/>
      <c r="AO88" s="999"/>
      <c r="AP88" s="995">
        <v>7022</v>
      </c>
      <c r="AQ88" s="995"/>
      <c r="AR88" s="995"/>
      <c r="AS88" s="995"/>
      <c r="AT88" s="995"/>
      <c r="AU88" s="995">
        <v>225</v>
      </c>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973" t="s">
        <v>414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t="s">
        <v>565</v>
      </c>
      <c r="CX102" s="989"/>
      <c r="CY102" s="989"/>
      <c r="CZ102" s="989"/>
      <c r="DA102" s="990"/>
      <c r="DB102" s="988" t="s">
        <v>565</v>
      </c>
      <c r="DC102" s="989"/>
      <c r="DD102" s="989"/>
      <c r="DE102" s="989"/>
      <c r="DF102" s="990"/>
      <c r="DG102" s="988" t="s">
        <v>565</v>
      </c>
      <c r="DH102" s="989"/>
      <c r="DI102" s="989"/>
      <c r="DJ102" s="989"/>
      <c r="DK102" s="990"/>
      <c r="DL102" s="988" t="s">
        <v>565</v>
      </c>
      <c r="DM102" s="989"/>
      <c r="DN102" s="989"/>
      <c r="DO102" s="989"/>
      <c r="DP102" s="990"/>
      <c r="DQ102" s="988" t="s">
        <v>565</v>
      </c>
      <c r="DR102" s="989"/>
      <c r="DS102" s="989"/>
      <c r="DT102" s="989"/>
      <c r="DU102" s="990"/>
      <c r="DV102" s="973"/>
      <c r="DW102" s="974"/>
      <c r="DX102" s="974"/>
      <c r="DY102" s="974"/>
      <c r="DZ102" s="975"/>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415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416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8" t="s">
        <v>419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c r="A109" s="931" t="s">
        <v>421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422</v>
      </c>
      <c r="AB109" s="932"/>
      <c r="AC109" s="932"/>
      <c r="AD109" s="932"/>
      <c r="AE109" s="933"/>
      <c r="AF109" s="934" t="s">
        <v>423</v>
      </c>
      <c r="AG109" s="932"/>
      <c r="AH109" s="932"/>
      <c r="AI109" s="932"/>
      <c r="AJ109" s="933"/>
      <c r="AK109" s="934" t="s">
        <v>305</v>
      </c>
      <c r="AL109" s="932"/>
      <c r="AM109" s="932"/>
      <c r="AN109" s="932"/>
      <c r="AO109" s="933"/>
      <c r="AP109" s="934" t="s">
        <v>424</v>
      </c>
      <c r="AQ109" s="932"/>
      <c r="AR109" s="932"/>
      <c r="AS109" s="932"/>
      <c r="AT109" s="965"/>
      <c r="AU109" s="931" t="s">
        <v>421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422</v>
      </c>
      <c r="BR109" s="932"/>
      <c r="BS109" s="932"/>
      <c r="BT109" s="932"/>
      <c r="BU109" s="933"/>
      <c r="BV109" s="934" t="s">
        <v>423</v>
      </c>
      <c r="BW109" s="932"/>
      <c r="BX109" s="932"/>
      <c r="BY109" s="932"/>
      <c r="BZ109" s="933"/>
      <c r="CA109" s="934" t="s">
        <v>305</v>
      </c>
      <c r="CB109" s="932"/>
      <c r="CC109" s="932"/>
      <c r="CD109" s="932"/>
      <c r="CE109" s="933"/>
      <c r="CF109" s="972" t="s">
        <v>424</v>
      </c>
      <c r="CG109" s="972"/>
      <c r="CH109" s="972"/>
      <c r="CI109" s="972"/>
      <c r="CJ109" s="972"/>
      <c r="CK109" s="934" t="s">
        <v>425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422</v>
      </c>
      <c r="DH109" s="932"/>
      <c r="DI109" s="932"/>
      <c r="DJ109" s="932"/>
      <c r="DK109" s="933"/>
      <c r="DL109" s="934" t="s">
        <v>423</v>
      </c>
      <c r="DM109" s="932"/>
      <c r="DN109" s="932"/>
      <c r="DO109" s="932"/>
      <c r="DP109" s="933"/>
      <c r="DQ109" s="934" t="s">
        <v>305</v>
      </c>
      <c r="DR109" s="932"/>
      <c r="DS109" s="932"/>
      <c r="DT109" s="932"/>
      <c r="DU109" s="933"/>
      <c r="DV109" s="934" t="s">
        <v>424</v>
      </c>
      <c r="DW109" s="932"/>
      <c r="DX109" s="932"/>
      <c r="DY109" s="932"/>
      <c r="DZ109" s="965"/>
    </row>
    <row r="110" spans="1:131" s="226" customFormat="1" ht="26.25" customHeight="1">
      <c r="A110" s="843" t="s">
        <v>426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5068251</v>
      </c>
      <c r="AB110" s="925"/>
      <c r="AC110" s="925"/>
      <c r="AD110" s="925"/>
      <c r="AE110" s="926"/>
      <c r="AF110" s="927">
        <v>4744269</v>
      </c>
      <c r="AG110" s="925"/>
      <c r="AH110" s="925"/>
      <c r="AI110" s="925"/>
      <c r="AJ110" s="926"/>
      <c r="AK110" s="927">
        <v>4763547</v>
      </c>
      <c r="AL110" s="925"/>
      <c r="AM110" s="925"/>
      <c r="AN110" s="925"/>
      <c r="AO110" s="926"/>
      <c r="AP110" s="928">
        <v>12.6</v>
      </c>
      <c r="AQ110" s="929"/>
      <c r="AR110" s="929"/>
      <c r="AS110" s="929"/>
      <c r="AT110" s="930"/>
      <c r="AU110" s="966" t="s">
        <v>74</v>
      </c>
      <c r="AV110" s="967"/>
      <c r="AW110" s="967"/>
      <c r="AX110" s="967"/>
      <c r="AY110" s="967"/>
      <c r="AZ110" s="896" t="s">
        <v>427</v>
      </c>
      <c r="BA110" s="844"/>
      <c r="BB110" s="844"/>
      <c r="BC110" s="844"/>
      <c r="BD110" s="844"/>
      <c r="BE110" s="844"/>
      <c r="BF110" s="844"/>
      <c r="BG110" s="844"/>
      <c r="BH110" s="844"/>
      <c r="BI110" s="844"/>
      <c r="BJ110" s="844"/>
      <c r="BK110" s="844"/>
      <c r="BL110" s="844"/>
      <c r="BM110" s="844"/>
      <c r="BN110" s="844"/>
      <c r="BO110" s="844"/>
      <c r="BP110" s="845"/>
      <c r="BQ110" s="897">
        <v>55268088</v>
      </c>
      <c r="BR110" s="878"/>
      <c r="BS110" s="878"/>
      <c r="BT110" s="878"/>
      <c r="BU110" s="878"/>
      <c r="BV110" s="878">
        <v>53052164</v>
      </c>
      <c r="BW110" s="878"/>
      <c r="BX110" s="878"/>
      <c r="BY110" s="878"/>
      <c r="BZ110" s="878"/>
      <c r="CA110" s="878">
        <v>49504903</v>
      </c>
      <c r="CB110" s="878"/>
      <c r="CC110" s="878"/>
      <c r="CD110" s="878"/>
      <c r="CE110" s="878"/>
      <c r="CF110" s="902">
        <v>131</v>
      </c>
      <c r="CG110" s="903"/>
      <c r="CH110" s="903"/>
      <c r="CI110" s="903"/>
      <c r="CJ110" s="903"/>
      <c r="CK110" s="962" t="s">
        <v>428</v>
      </c>
      <c r="CL110" s="855"/>
      <c r="CM110" s="896" t="s">
        <v>429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129</v>
      </c>
      <c r="DH110" s="878"/>
      <c r="DI110" s="878"/>
      <c r="DJ110" s="878"/>
      <c r="DK110" s="878"/>
      <c r="DL110" s="878" t="s">
        <v>129</v>
      </c>
      <c r="DM110" s="878"/>
      <c r="DN110" s="878"/>
      <c r="DO110" s="878"/>
      <c r="DP110" s="878"/>
      <c r="DQ110" s="878" t="s">
        <v>430</v>
      </c>
      <c r="DR110" s="878"/>
      <c r="DS110" s="878"/>
      <c r="DT110" s="878"/>
      <c r="DU110" s="878"/>
      <c r="DV110" s="879" t="s">
        <v>129</v>
      </c>
      <c r="DW110" s="879"/>
      <c r="DX110" s="879"/>
      <c r="DY110" s="879"/>
      <c r="DZ110" s="880"/>
    </row>
    <row r="111" spans="1:131" s="226" customFormat="1" ht="26.25" customHeight="1">
      <c r="A111" s="810" t="s">
        <v>431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430</v>
      </c>
      <c r="AB111" s="955"/>
      <c r="AC111" s="955"/>
      <c r="AD111" s="955"/>
      <c r="AE111" s="956"/>
      <c r="AF111" s="957" t="s">
        <v>129</v>
      </c>
      <c r="AG111" s="955"/>
      <c r="AH111" s="955"/>
      <c r="AI111" s="955"/>
      <c r="AJ111" s="956"/>
      <c r="AK111" s="957" t="s">
        <v>129</v>
      </c>
      <c r="AL111" s="955"/>
      <c r="AM111" s="955"/>
      <c r="AN111" s="955"/>
      <c r="AO111" s="956"/>
      <c r="AP111" s="958" t="s">
        <v>430</v>
      </c>
      <c r="AQ111" s="959"/>
      <c r="AR111" s="959"/>
      <c r="AS111" s="959"/>
      <c r="AT111" s="960"/>
      <c r="AU111" s="968"/>
      <c r="AV111" s="969"/>
      <c r="AW111" s="969"/>
      <c r="AX111" s="969"/>
      <c r="AY111" s="969"/>
      <c r="AZ111" s="851" t="s">
        <v>432</v>
      </c>
      <c r="BA111" s="788"/>
      <c r="BB111" s="788"/>
      <c r="BC111" s="788"/>
      <c r="BD111" s="788"/>
      <c r="BE111" s="788"/>
      <c r="BF111" s="788"/>
      <c r="BG111" s="788"/>
      <c r="BH111" s="788"/>
      <c r="BI111" s="788"/>
      <c r="BJ111" s="788"/>
      <c r="BK111" s="788"/>
      <c r="BL111" s="788"/>
      <c r="BM111" s="788"/>
      <c r="BN111" s="788"/>
      <c r="BO111" s="788"/>
      <c r="BP111" s="789"/>
      <c r="BQ111" s="852" t="s">
        <v>430</v>
      </c>
      <c r="BR111" s="853"/>
      <c r="BS111" s="853"/>
      <c r="BT111" s="853"/>
      <c r="BU111" s="853"/>
      <c r="BV111" s="853" t="s">
        <v>129</v>
      </c>
      <c r="BW111" s="853"/>
      <c r="BX111" s="853"/>
      <c r="BY111" s="853"/>
      <c r="BZ111" s="853"/>
      <c r="CA111" s="853" t="s">
        <v>129</v>
      </c>
      <c r="CB111" s="853"/>
      <c r="CC111" s="853"/>
      <c r="CD111" s="853"/>
      <c r="CE111" s="853"/>
      <c r="CF111" s="911" t="s">
        <v>129</v>
      </c>
      <c r="CG111" s="912"/>
      <c r="CH111" s="912"/>
      <c r="CI111" s="912"/>
      <c r="CJ111" s="912"/>
      <c r="CK111" s="963"/>
      <c r="CL111" s="857"/>
      <c r="CM111" s="851" t="s">
        <v>433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129</v>
      </c>
      <c r="DM111" s="853"/>
      <c r="DN111" s="853"/>
      <c r="DO111" s="853"/>
      <c r="DP111" s="853"/>
      <c r="DQ111" s="853" t="s">
        <v>129</v>
      </c>
      <c r="DR111" s="853"/>
      <c r="DS111" s="853"/>
      <c r="DT111" s="853"/>
      <c r="DU111" s="853"/>
      <c r="DV111" s="830" t="s">
        <v>129</v>
      </c>
      <c r="DW111" s="830"/>
      <c r="DX111" s="830"/>
      <c r="DY111" s="830"/>
      <c r="DZ111" s="831"/>
    </row>
    <row r="112" spans="1:131" s="226" customFormat="1" ht="26.25" customHeight="1">
      <c r="A112" s="948" t="s">
        <v>434</v>
      </c>
      <c r="B112" s="949"/>
      <c r="C112" s="788" t="s">
        <v>435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430</v>
      </c>
      <c r="AB112" s="816"/>
      <c r="AC112" s="816"/>
      <c r="AD112" s="816"/>
      <c r="AE112" s="817"/>
      <c r="AF112" s="818" t="s">
        <v>129</v>
      </c>
      <c r="AG112" s="816"/>
      <c r="AH112" s="816"/>
      <c r="AI112" s="816"/>
      <c r="AJ112" s="817"/>
      <c r="AK112" s="818" t="s">
        <v>129</v>
      </c>
      <c r="AL112" s="816"/>
      <c r="AM112" s="816"/>
      <c r="AN112" s="816"/>
      <c r="AO112" s="817"/>
      <c r="AP112" s="860" t="s">
        <v>129</v>
      </c>
      <c r="AQ112" s="861"/>
      <c r="AR112" s="861"/>
      <c r="AS112" s="861"/>
      <c r="AT112" s="862"/>
      <c r="AU112" s="968"/>
      <c r="AV112" s="969"/>
      <c r="AW112" s="969"/>
      <c r="AX112" s="969"/>
      <c r="AY112" s="969"/>
      <c r="AZ112" s="851" t="s">
        <v>436</v>
      </c>
      <c r="BA112" s="788"/>
      <c r="BB112" s="788"/>
      <c r="BC112" s="788"/>
      <c r="BD112" s="788"/>
      <c r="BE112" s="788"/>
      <c r="BF112" s="788"/>
      <c r="BG112" s="788"/>
      <c r="BH112" s="788"/>
      <c r="BI112" s="788"/>
      <c r="BJ112" s="788"/>
      <c r="BK112" s="788"/>
      <c r="BL112" s="788"/>
      <c r="BM112" s="788"/>
      <c r="BN112" s="788"/>
      <c r="BO112" s="788"/>
      <c r="BP112" s="789"/>
      <c r="BQ112" s="852">
        <v>880986</v>
      </c>
      <c r="BR112" s="853"/>
      <c r="BS112" s="853"/>
      <c r="BT112" s="853"/>
      <c r="BU112" s="853"/>
      <c r="BV112" s="853">
        <v>652562</v>
      </c>
      <c r="BW112" s="853"/>
      <c r="BX112" s="853"/>
      <c r="BY112" s="853"/>
      <c r="BZ112" s="853"/>
      <c r="CA112" s="853">
        <v>727425</v>
      </c>
      <c r="CB112" s="853"/>
      <c r="CC112" s="853"/>
      <c r="CD112" s="853"/>
      <c r="CE112" s="853"/>
      <c r="CF112" s="911">
        <v>1.9</v>
      </c>
      <c r="CG112" s="912"/>
      <c r="CH112" s="912"/>
      <c r="CI112" s="912"/>
      <c r="CJ112" s="912"/>
      <c r="CK112" s="963"/>
      <c r="CL112" s="857"/>
      <c r="CM112" s="851" t="s">
        <v>437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430</v>
      </c>
      <c r="DH112" s="853"/>
      <c r="DI112" s="853"/>
      <c r="DJ112" s="853"/>
      <c r="DK112" s="853"/>
      <c r="DL112" s="853" t="s">
        <v>129</v>
      </c>
      <c r="DM112" s="853"/>
      <c r="DN112" s="853"/>
      <c r="DO112" s="853"/>
      <c r="DP112" s="853"/>
      <c r="DQ112" s="853" t="s">
        <v>129</v>
      </c>
      <c r="DR112" s="853"/>
      <c r="DS112" s="853"/>
      <c r="DT112" s="853"/>
      <c r="DU112" s="853"/>
      <c r="DV112" s="830" t="s">
        <v>129</v>
      </c>
      <c r="DW112" s="830"/>
      <c r="DX112" s="830"/>
      <c r="DY112" s="830"/>
      <c r="DZ112" s="831"/>
    </row>
    <row r="113" spans="1:130" s="226" customFormat="1" ht="26.25" customHeight="1">
      <c r="A113" s="950"/>
      <c r="B113" s="951"/>
      <c r="C113" s="788" t="s">
        <v>438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94971</v>
      </c>
      <c r="AB113" s="955"/>
      <c r="AC113" s="955"/>
      <c r="AD113" s="955"/>
      <c r="AE113" s="956"/>
      <c r="AF113" s="957">
        <v>60471</v>
      </c>
      <c r="AG113" s="955"/>
      <c r="AH113" s="955"/>
      <c r="AI113" s="955"/>
      <c r="AJ113" s="956"/>
      <c r="AK113" s="957">
        <v>64056</v>
      </c>
      <c r="AL113" s="955"/>
      <c r="AM113" s="955"/>
      <c r="AN113" s="955"/>
      <c r="AO113" s="956"/>
      <c r="AP113" s="958">
        <v>0.2</v>
      </c>
      <c r="AQ113" s="959"/>
      <c r="AR113" s="959"/>
      <c r="AS113" s="959"/>
      <c r="AT113" s="960"/>
      <c r="AU113" s="968"/>
      <c r="AV113" s="969"/>
      <c r="AW113" s="969"/>
      <c r="AX113" s="969"/>
      <c r="AY113" s="969"/>
      <c r="AZ113" s="851" t="s">
        <v>439</v>
      </c>
      <c r="BA113" s="788"/>
      <c r="BB113" s="788"/>
      <c r="BC113" s="788"/>
      <c r="BD113" s="788"/>
      <c r="BE113" s="788"/>
      <c r="BF113" s="788"/>
      <c r="BG113" s="788"/>
      <c r="BH113" s="788"/>
      <c r="BI113" s="788"/>
      <c r="BJ113" s="788"/>
      <c r="BK113" s="788"/>
      <c r="BL113" s="788"/>
      <c r="BM113" s="788"/>
      <c r="BN113" s="788"/>
      <c r="BO113" s="788"/>
      <c r="BP113" s="789"/>
      <c r="BQ113" s="852">
        <v>317672</v>
      </c>
      <c r="BR113" s="853"/>
      <c r="BS113" s="853"/>
      <c r="BT113" s="853"/>
      <c r="BU113" s="853"/>
      <c r="BV113" s="853">
        <v>259043</v>
      </c>
      <c r="BW113" s="853"/>
      <c r="BX113" s="853"/>
      <c r="BY113" s="853"/>
      <c r="BZ113" s="853"/>
      <c r="CA113" s="853">
        <v>224684</v>
      </c>
      <c r="CB113" s="853"/>
      <c r="CC113" s="853"/>
      <c r="CD113" s="853"/>
      <c r="CE113" s="853"/>
      <c r="CF113" s="911">
        <v>0.6</v>
      </c>
      <c r="CG113" s="912"/>
      <c r="CH113" s="912"/>
      <c r="CI113" s="912"/>
      <c r="CJ113" s="912"/>
      <c r="CK113" s="963"/>
      <c r="CL113" s="857"/>
      <c r="CM113" s="851" t="s">
        <v>440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430</v>
      </c>
      <c r="DH113" s="816"/>
      <c r="DI113" s="816"/>
      <c r="DJ113" s="816"/>
      <c r="DK113" s="817"/>
      <c r="DL113" s="818" t="s">
        <v>129</v>
      </c>
      <c r="DM113" s="816"/>
      <c r="DN113" s="816"/>
      <c r="DO113" s="816"/>
      <c r="DP113" s="817"/>
      <c r="DQ113" s="818" t="s">
        <v>129</v>
      </c>
      <c r="DR113" s="816"/>
      <c r="DS113" s="816"/>
      <c r="DT113" s="816"/>
      <c r="DU113" s="817"/>
      <c r="DV113" s="860" t="s">
        <v>129</v>
      </c>
      <c r="DW113" s="861"/>
      <c r="DX113" s="861"/>
      <c r="DY113" s="861"/>
      <c r="DZ113" s="862"/>
    </row>
    <row r="114" spans="1:130" s="226" customFormat="1" ht="26.25" customHeight="1">
      <c r="A114" s="950"/>
      <c r="B114" s="951"/>
      <c r="C114" s="788" t="s">
        <v>441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73674</v>
      </c>
      <c r="AB114" s="816"/>
      <c r="AC114" s="816"/>
      <c r="AD114" s="816"/>
      <c r="AE114" s="817"/>
      <c r="AF114" s="818">
        <v>39611</v>
      </c>
      <c r="AG114" s="816"/>
      <c r="AH114" s="816"/>
      <c r="AI114" s="816"/>
      <c r="AJ114" s="817"/>
      <c r="AK114" s="818">
        <v>27032</v>
      </c>
      <c r="AL114" s="816"/>
      <c r="AM114" s="816"/>
      <c r="AN114" s="816"/>
      <c r="AO114" s="817"/>
      <c r="AP114" s="860">
        <v>0.1</v>
      </c>
      <c r="AQ114" s="861"/>
      <c r="AR114" s="861"/>
      <c r="AS114" s="861"/>
      <c r="AT114" s="862"/>
      <c r="AU114" s="968"/>
      <c r="AV114" s="969"/>
      <c r="AW114" s="969"/>
      <c r="AX114" s="969"/>
      <c r="AY114" s="969"/>
      <c r="AZ114" s="851" t="s">
        <v>442</v>
      </c>
      <c r="BA114" s="788"/>
      <c r="BB114" s="788"/>
      <c r="BC114" s="788"/>
      <c r="BD114" s="788"/>
      <c r="BE114" s="788"/>
      <c r="BF114" s="788"/>
      <c r="BG114" s="788"/>
      <c r="BH114" s="788"/>
      <c r="BI114" s="788"/>
      <c r="BJ114" s="788"/>
      <c r="BK114" s="788"/>
      <c r="BL114" s="788"/>
      <c r="BM114" s="788"/>
      <c r="BN114" s="788"/>
      <c r="BO114" s="788"/>
      <c r="BP114" s="789"/>
      <c r="BQ114" s="852">
        <v>6644012</v>
      </c>
      <c r="BR114" s="853"/>
      <c r="BS114" s="853"/>
      <c r="BT114" s="853"/>
      <c r="BU114" s="853"/>
      <c r="BV114" s="853">
        <v>6672213</v>
      </c>
      <c r="BW114" s="853"/>
      <c r="BX114" s="853"/>
      <c r="BY114" s="853"/>
      <c r="BZ114" s="853"/>
      <c r="CA114" s="853">
        <v>6590683</v>
      </c>
      <c r="CB114" s="853"/>
      <c r="CC114" s="853"/>
      <c r="CD114" s="853"/>
      <c r="CE114" s="853"/>
      <c r="CF114" s="911">
        <v>17.399999999999999</v>
      </c>
      <c r="CG114" s="912"/>
      <c r="CH114" s="912"/>
      <c r="CI114" s="912"/>
      <c r="CJ114" s="912"/>
      <c r="CK114" s="963"/>
      <c r="CL114" s="857"/>
      <c r="CM114" s="851" t="s">
        <v>443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430</v>
      </c>
      <c r="DH114" s="816"/>
      <c r="DI114" s="816"/>
      <c r="DJ114" s="816"/>
      <c r="DK114" s="817"/>
      <c r="DL114" s="818" t="s">
        <v>129</v>
      </c>
      <c r="DM114" s="816"/>
      <c r="DN114" s="816"/>
      <c r="DO114" s="816"/>
      <c r="DP114" s="817"/>
      <c r="DQ114" s="818" t="s">
        <v>129</v>
      </c>
      <c r="DR114" s="816"/>
      <c r="DS114" s="816"/>
      <c r="DT114" s="816"/>
      <c r="DU114" s="817"/>
      <c r="DV114" s="860" t="s">
        <v>129</v>
      </c>
      <c r="DW114" s="861"/>
      <c r="DX114" s="861"/>
      <c r="DY114" s="861"/>
      <c r="DZ114" s="862"/>
    </row>
    <row r="115" spans="1:130" s="226" customFormat="1" ht="26.25" customHeight="1">
      <c r="A115" s="950"/>
      <c r="B115" s="951"/>
      <c r="C115" s="788" t="s">
        <v>444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129</v>
      </c>
      <c r="AB115" s="955"/>
      <c r="AC115" s="955"/>
      <c r="AD115" s="955"/>
      <c r="AE115" s="956"/>
      <c r="AF115" s="957" t="s">
        <v>129</v>
      </c>
      <c r="AG115" s="955"/>
      <c r="AH115" s="955"/>
      <c r="AI115" s="955"/>
      <c r="AJ115" s="956"/>
      <c r="AK115" s="957" t="s">
        <v>129</v>
      </c>
      <c r="AL115" s="955"/>
      <c r="AM115" s="955"/>
      <c r="AN115" s="955"/>
      <c r="AO115" s="956"/>
      <c r="AP115" s="958" t="s">
        <v>129</v>
      </c>
      <c r="AQ115" s="959"/>
      <c r="AR115" s="959"/>
      <c r="AS115" s="959"/>
      <c r="AT115" s="960"/>
      <c r="AU115" s="968"/>
      <c r="AV115" s="969"/>
      <c r="AW115" s="969"/>
      <c r="AX115" s="969"/>
      <c r="AY115" s="969"/>
      <c r="AZ115" s="851" t="s">
        <v>445</v>
      </c>
      <c r="BA115" s="788"/>
      <c r="BB115" s="788"/>
      <c r="BC115" s="788"/>
      <c r="BD115" s="788"/>
      <c r="BE115" s="788"/>
      <c r="BF115" s="788"/>
      <c r="BG115" s="788"/>
      <c r="BH115" s="788"/>
      <c r="BI115" s="788"/>
      <c r="BJ115" s="788"/>
      <c r="BK115" s="788"/>
      <c r="BL115" s="788"/>
      <c r="BM115" s="788"/>
      <c r="BN115" s="788"/>
      <c r="BO115" s="788"/>
      <c r="BP115" s="789"/>
      <c r="BQ115" s="852" t="s">
        <v>129</v>
      </c>
      <c r="BR115" s="853"/>
      <c r="BS115" s="853"/>
      <c r="BT115" s="853"/>
      <c r="BU115" s="853"/>
      <c r="BV115" s="853" t="s">
        <v>430</v>
      </c>
      <c r="BW115" s="853"/>
      <c r="BX115" s="853"/>
      <c r="BY115" s="853"/>
      <c r="BZ115" s="853"/>
      <c r="CA115" s="853" t="s">
        <v>430</v>
      </c>
      <c r="CB115" s="853"/>
      <c r="CC115" s="853"/>
      <c r="CD115" s="853"/>
      <c r="CE115" s="853"/>
      <c r="CF115" s="911" t="s">
        <v>129</v>
      </c>
      <c r="CG115" s="912"/>
      <c r="CH115" s="912"/>
      <c r="CI115" s="912"/>
      <c r="CJ115" s="912"/>
      <c r="CK115" s="963"/>
      <c r="CL115" s="857"/>
      <c r="CM115" s="851" t="s">
        <v>446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129</v>
      </c>
      <c r="DH115" s="816"/>
      <c r="DI115" s="816"/>
      <c r="DJ115" s="816"/>
      <c r="DK115" s="817"/>
      <c r="DL115" s="818" t="s">
        <v>430</v>
      </c>
      <c r="DM115" s="816"/>
      <c r="DN115" s="816"/>
      <c r="DO115" s="816"/>
      <c r="DP115" s="817"/>
      <c r="DQ115" s="818" t="s">
        <v>430</v>
      </c>
      <c r="DR115" s="816"/>
      <c r="DS115" s="816"/>
      <c r="DT115" s="816"/>
      <c r="DU115" s="817"/>
      <c r="DV115" s="860" t="s">
        <v>129</v>
      </c>
      <c r="DW115" s="861"/>
      <c r="DX115" s="861"/>
      <c r="DY115" s="861"/>
      <c r="DZ115" s="862"/>
    </row>
    <row r="116" spans="1:130" s="226" customFormat="1" ht="26.25" customHeight="1">
      <c r="A116" s="952"/>
      <c r="B116" s="953"/>
      <c r="C116" s="875" t="s">
        <v>447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129</v>
      </c>
      <c r="AB116" s="816"/>
      <c r="AC116" s="816"/>
      <c r="AD116" s="816"/>
      <c r="AE116" s="817"/>
      <c r="AF116" s="818" t="s">
        <v>430</v>
      </c>
      <c r="AG116" s="816"/>
      <c r="AH116" s="816"/>
      <c r="AI116" s="816"/>
      <c r="AJ116" s="817"/>
      <c r="AK116" s="818" t="s">
        <v>129</v>
      </c>
      <c r="AL116" s="816"/>
      <c r="AM116" s="816"/>
      <c r="AN116" s="816"/>
      <c r="AO116" s="817"/>
      <c r="AP116" s="860" t="s">
        <v>129</v>
      </c>
      <c r="AQ116" s="861"/>
      <c r="AR116" s="861"/>
      <c r="AS116" s="861"/>
      <c r="AT116" s="862"/>
      <c r="AU116" s="968"/>
      <c r="AV116" s="969"/>
      <c r="AW116" s="969"/>
      <c r="AX116" s="969"/>
      <c r="AY116" s="969"/>
      <c r="AZ116" s="945" t="s">
        <v>448</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129</v>
      </c>
      <c r="CG116" s="912"/>
      <c r="CH116" s="912"/>
      <c r="CI116" s="912"/>
      <c r="CJ116" s="912"/>
      <c r="CK116" s="963"/>
      <c r="CL116" s="857"/>
      <c r="CM116" s="851" t="s">
        <v>449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129</v>
      </c>
      <c r="DH116" s="816"/>
      <c r="DI116" s="816"/>
      <c r="DJ116" s="816"/>
      <c r="DK116" s="817"/>
      <c r="DL116" s="818" t="s">
        <v>129</v>
      </c>
      <c r="DM116" s="816"/>
      <c r="DN116" s="816"/>
      <c r="DO116" s="816"/>
      <c r="DP116" s="817"/>
      <c r="DQ116" s="818" t="s">
        <v>129</v>
      </c>
      <c r="DR116" s="816"/>
      <c r="DS116" s="816"/>
      <c r="DT116" s="816"/>
      <c r="DU116" s="817"/>
      <c r="DV116" s="860" t="s">
        <v>129</v>
      </c>
      <c r="DW116" s="861"/>
      <c r="DX116" s="861"/>
      <c r="DY116" s="861"/>
      <c r="DZ116" s="862"/>
    </row>
    <row r="117" spans="1:130" s="226" customFormat="1" ht="26.25" customHeight="1">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450</v>
      </c>
      <c r="Z117" s="933"/>
      <c r="AA117" s="938">
        <v>5236896</v>
      </c>
      <c r="AB117" s="939"/>
      <c r="AC117" s="939"/>
      <c r="AD117" s="939"/>
      <c r="AE117" s="940"/>
      <c r="AF117" s="941">
        <v>4844351</v>
      </c>
      <c r="AG117" s="939"/>
      <c r="AH117" s="939"/>
      <c r="AI117" s="939"/>
      <c r="AJ117" s="940"/>
      <c r="AK117" s="941">
        <v>4854635</v>
      </c>
      <c r="AL117" s="939"/>
      <c r="AM117" s="939"/>
      <c r="AN117" s="939"/>
      <c r="AO117" s="940"/>
      <c r="AP117" s="942"/>
      <c r="AQ117" s="943"/>
      <c r="AR117" s="943"/>
      <c r="AS117" s="943"/>
      <c r="AT117" s="944"/>
      <c r="AU117" s="968"/>
      <c r="AV117" s="969"/>
      <c r="AW117" s="969"/>
      <c r="AX117" s="969"/>
      <c r="AY117" s="969"/>
      <c r="AZ117" s="899" t="s">
        <v>451</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129</v>
      </c>
      <c r="CB117" s="853"/>
      <c r="CC117" s="853"/>
      <c r="CD117" s="853"/>
      <c r="CE117" s="853"/>
      <c r="CF117" s="911" t="s">
        <v>129</v>
      </c>
      <c r="CG117" s="912"/>
      <c r="CH117" s="912"/>
      <c r="CI117" s="912"/>
      <c r="CJ117" s="912"/>
      <c r="CK117" s="963"/>
      <c r="CL117" s="857"/>
      <c r="CM117" s="851" t="s">
        <v>452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26" customFormat="1" ht="26.25" customHeight="1">
      <c r="A118" s="931" t="s">
        <v>425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422</v>
      </c>
      <c r="AB118" s="932"/>
      <c r="AC118" s="932"/>
      <c r="AD118" s="932"/>
      <c r="AE118" s="933"/>
      <c r="AF118" s="934" t="s">
        <v>423</v>
      </c>
      <c r="AG118" s="932"/>
      <c r="AH118" s="932"/>
      <c r="AI118" s="932"/>
      <c r="AJ118" s="933"/>
      <c r="AK118" s="934" t="s">
        <v>305</v>
      </c>
      <c r="AL118" s="932"/>
      <c r="AM118" s="932"/>
      <c r="AN118" s="932"/>
      <c r="AO118" s="933"/>
      <c r="AP118" s="935" t="s">
        <v>424</v>
      </c>
      <c r="AQ118" s="936"/>
      <c r="AR118" s="936"/>
      <c r="AS118" s="936"/>
      <c r="AT118" s="937"/>
      <c r="AU118" s="968"/>
      <c r="AV118" s="969"/>
      <c r="AW118" s="969"/>
      <c r="AX118" s="969"/>
      <c r="AY118" s="969"/>
      <c r="AZ118" s="874" t="s">
        <v>453</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129</v>
      </c>
      <c r="CB118" s="881"/>
      <c r="CC118" s="881"/>
      <c r="CD118" s="881"/>
      <c r="CE118" s="881"/>
      <c r="CF118" s="911" t="s">
        <v>430</v>
      </c>
      <c r="CG118" s="912"/>
      <c r="CH118" s="912"/>
      <c r="CI118" s="912"/>
      <c r="CJ118" s="912"/>
      <c r="CK118" s="963"/>
      <c r="CL118" s="857"/>
      <c r="CM118" s="851" t="s">
        <v>454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430</v>
      </c>
      <c r="DM118" s="816"/>
      <c r="DN118" s="816"/>
      <c r="DO118" s="816"/>
      <c r="DP118" s="817"/>
      <c r="DQ118" s="818" t="s">
        <v>129</v>
      </c>
      <c r="DR118" s="816"/>
      <c r="DS118" s="816"/>
      <c r="DT118" s="816"/>
      <c r="DU118" s="817"/>
      <c r="DV118" s="860" t="s">
        <v>129</v>
      </c>
      <c r="DW118" s="861"/>
      <c r="DX118" s="861"/>
      <c r="DY118" s="861"/>
      <c r="DZ118" s="862"/>
    </row>
    <row r="119" spans="1:130" s="226" customFormat="1" ht="26.25" customHeight="1">
      <c r="A119" s="854" t="s">
        <v>428</v>
      </c>
      <c r="B119" s="855"/>
      <c r="C119" s="896" t="s">
        <v>429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430</v>
      </c>
      <c r="AB119" s="925"/>
      <c r="AC119" s="925"/>
      <c r="AD119" s="925"/>
      <c r="AE119" s="926"/>
      <c r="AF119" s="927" t="s">
        <v>129</v>
      </c>
      <c r="AG119" s="925"/>
      <c r="AH119" s="925"/>
      <c r="AI119" s="925"/>
      <c r="AJ119" s="926"/>
      <c r="AK119" s="927" t="s">
        <v>430</v>
      </c>
      <c r="AL119" s="925"/>
      <c r="AM119" s="925"/>
      <c r="AN119" s="925"/>
      <c r="AO119" s="926"/>
      <c r="AP119" s="928" t="s">
        <v>129</v>
      </c>
      <c r="AQ119" s="929"/>
      <c r="AR119" s="929"/>
      <c r="AS119" s="929"/>
      <c r="AT119" s="930"/>
      <c r="AU119" s="970"/>
      <c r="AV119" s="971"/>
      <c r="AW119" s="971"/>
      <c r="AX119" s="971"/>
      <c r="AY119" s="971"/>
      <c r="AZ119" s="247" t="s">
        <v>186</v>
      </c>
      <c r="BA119" s="247"/>
      <c r="BB119" s="247"/>
      <c r="BC119" s="247"/>
      <c r="BD119" s="247"/>
      <c r="BE119" s="247"/>
      <c r="BF119" s="247"/>
      <c r="BG119" s="247"/>
      <c r="BH119" s="247"/>
      <c r="BI119" s="247"/>
      <c r="BJ119" s="247"/>
      <c r="BK119" s="247"/>
      <c r="BL119" s="247"/>
      <c r="BM119" s="247"/>
      <c r="BN119" s="247"/>
      <c r="BO119" s="913" t="s">
        <v>455</v>
      </c>
      <c r="BP119" s="914"/>
      <c r="BQ119" s="915">
        <v>63110758</v>
      </c>
      <c r="BR119" s="881"/>
      <c r="BS119" s="881"/>
      <c r="BT119" s="881"/>
      <c r="BU119" s="881"/>
      <c r="BV119" s="881">
        <v>60635982</v>
      </c>
      <c r="BW119" s="881"/>
      <c r="BX119" s="881"/>
      <c r="BY119" s="881"/>
      <c r="BZ119" s="881"/>
      <c r="CA119" s="881">
        <v>57047695</v>
      </c>
      <c r="CB119" s="881"/>
      <c r="CC119" s="881"/>
      <c r="CD119" s="881"/>
      <c r="CE119" s="881"/>
      <c r="CF119" s="784"/>
      <c r="CG119" s="785"/>
      <c r="CH119" s="785"/>
      <c r="CI119" s="785"/>
      <c r="CJ119" s="870"/>
      <c r="CK119" s="964"/>
      <c r="CL119" s="859"/>
      <c r="CM119" s="874" t="s">
        <v>456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430</v>
      </c>
      <c r="DH119" s="800"/>
      <c r="DI119" s="800"/>
      <c r="DJ119" s="800"/>
      <c r="DK119" s="801"/>
      <c r="DL119" s="802" t="s">
        <v>129</v>
      </c>
      <c r="DM119" s="800"/>
      <c r="DN119" s="800"/>
      <c r="DO119" s="800"/>
      <c r="DP119" s="801"/>
      <c r="DQ119" s="802" t="s">
        <v>430</v>
      </c>
      <c r="DR119" s="800"/>
      <c r="DS119" s="800"/>
      <c r="DT119" s="800"/>
      <c r="DU119" s="801"/>
      <c r="DV119" s="884" t="s">
        <v>129</v>
      </c>
      <c r="DW119" s="885"/>
      <c r="DX119" s="885"/>
      <c r="DY119" s="885"/>
      <c r="DZ119" s="886"/>
    </row>
    <row r="120" spans="1:130" s="226" customFormat="1" ht="26.25" customHeight="1">
      <c r="A120" s="856"/>
      <c r="B120" s="857"/>
      <c r="C120" s="851" t="s">
        <v>433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129</v>
      </c>
      <c r="AL120" s="816"/>
      <c r="AM120" s="816"/>
      <c r="AN120" s="816"/>
      <c r="AO120" s="817"/>
      <c r="AP120" s="860" t="s">
        <v>129</v>
      </c>
      <c r="AQ120" s="861"/>
      <c r="AR120" s="861"/>
      <c r="AS120" s="861"/>
      <c r="AT120" s="862"/>
      <c r="AU120" s="916" t="s">
        <v>457</v>
      </c>
      <c r="AV120" s="917"/>
      <c r="AW120" s="917"/>
      <c r="AX120" s="917"/>
      <c r="AY120" s="918"/>
      <c r="AZ120" s="896" t="s">
        <v>458</v>
      </c>
      <c r="BA120" s="844"/>
      <c r="BB120" s="844"/>
      <c r="BC120" s="844"/>
      <c r="BD120" s="844"/>
      <c r="BE120" s="844"/>
      <c r="BF120" s="844"/>
      <c r="BG120" s="844"/>
      <c r="BH120" s="844"/>
      <c r="BI120" s="844"/>
      <c r="BJ120" s="844"/>
      <c r="BK120" s="844"/>
      <c r="BL120" s="844"/>
      <c r="BM120" s="844"/>
      <c r="BN120" s="844"/>
      <c r="BO120" s="844"/>
      <c r="BP120" s="845"/>
      <c r="BQ120" s="897">
        <v>11415764</v>
      </c>
      <c r="BR120" s="878"/>
      <c r="BS120" s="878"/>
      <c r="BT120" s="878"/>
      <c r="BU120" s="878"/>
      <c r="BV120" s="878">
        <v>13777322</v>
      </c>
      <c r="BW120" s="878"/>
      <c r="BX120" s="878"/>
      <c r="BY120" s="878"/>
      <c r="BZ120" s="878"/>
      <c r="CA120" s="878">
        <v>16389717</v>
      </c>
      <c r="CB120" s="878"/>
      <c r="CC120" s="878"/>
      <c r="CD120" s="878"/>
      <c r="CE120" s="878"/>
      <c r="CF120" s="902">
        <v>43.4</v>
      </c>
      <c r="CG120" s="903"/>
      <c r="CH120" s="903"/>
      <c r="CI120" s="903"/>
      <c r="CJ120" s="903"/>
      <c r="CK120" s="904" t="s">
        <v>459</v>
      </c>
      <c r="CL120" s="888"/>
      <c r="CM120" s="888"/>
      <c r="CN120" s="888"/>
      <c r="CO120" s="889"/>
      <c r="CP120" s="908" t="s">
        <v>403</v>
      </c>
      <c r="CQ120" s="909"/>
      <c r="CR120" s="909"/>
      <c r="CS120" s="909"/>
      <c r="CT120" s="909"/>
      <c r="CU120" s="909"/>
      <c r="CV120" s="909"/>
      <c r="CW120" s="909"/>
      <c r="CX120" s="909"/>
      <c r="CY120" s="909"/>
      <c r="CZ120" s="909"/>
      <c r="DA120" s="909"/>
      <c r="DB120" s="909"/>
      <c r="DC120" s="909"/>
      <c r="DD120" s="909"/>
      <c r="DE120" s="909"/>
      <c r="DF120" s="910"/>
      <c r="DG120" s="897">
        <v>880986</v>
      </c>
      <c r="DH120" s="878"/>
      <c r="DI120" s="878"/>
      <c r="DJ120" s="878"/>
      <c r="DK120" s="878"/>
      <c r="DL120" s="878">
        <v>652562</v>
      </c>
      <c r="DM120" s="878"/>
      <c r="DN120" s="878"/>
      <c r="DO120" s="878"/>
      <c r="DP120" s="878"/>
      <c r="DQ120" s="878">
        <v>727425</v>
      </c>
      <c r="DR120" s="878"/>
      <c r="DS120" s="878"/>
      <c r="DT120" s="878"/>
      <c r="DU120" s="878"/>
      <c r="DV120" s="879">
        <v>1.9</v>
      </c>
      <c r="DW120" s="879"/>
      <c r="DX120" s="879"/>
      <c r="DY120" s="879"/>
      <c r="DZ120" s="880"/>
    </row>
    <row r="121" spans="1:130" s="226" customFormat="1" ht="26.25" customHeight="1">
      <c r="A121" s="856"/>
      <c r="B121" s="857"/>
      <c r="C121" s="899" t="s">
        <v>460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129</v>
      </c>
      <c r="AG121" s="816"/>
      <c r="AH121" s="816"/>
      <c r="AI121" s="816"/>
      <c r="AJ121" s="817"/>
      <c r="AK121" s="818" t="s">
        <v>129</v>
      </c>
      <c r="AL121" s="816"/>
      <c r="AM121" s="816"/>
      <c r="AN121" s="816"/>
      <c r="AO121" s="817"/>
      <c r="AP121" s="860" t="s">
        <v>430</v>
      </c>
      <c r="AQ121" s="861"/>
      <c r="AR121" s="861"/>
      <c r="AS121" s="861"/>
      <c r="AT121" s="862"/>
      <c r="AU121" s="919"/>
      <c r="AV121" s="920"/>
      <c r="AW121" s="920"/>
      <c r="AX121" s="920"/>
      <c r="AY121" s="921"/>
      <c r="AZ121" s="851" t="s">
        <v>461</v>
      </c>
      <c r="BA121" s="788"/>
      <c r="BB121" s="788"/>
      <c r="BC121" s="788"/>
      <c r="BD121" s="788"/>
      <c r="BE121" s="788"/>
      <c r="BF121" s="788"/>
      <c r="BG121" s="788"/>
      <c r="BH121" s="788"/>
      <c r="BI121" s="788"/>
      <c r="BJ121" s="788"/>
      <c r="BK121" s="788"/>
      <c r="BL121" s="788"/>
      <c r="BM121" s="788"/>
      <c r="BN121" s="788"/>
      <c r="BO121" s="788"/>
      <c r="BP121" s="789"/>
      <c r="BQ121" s="852">
        <v>6574032</v>
      </c>
      <c r="BR121" s="853"/>
      <c r="BS121" s="853"/>
      <c r="BT121" s="853"/>
      <c r="BU121" s="853"/>
      <c r="BV121" s="853">
        <v>5844396</v>
      </c>
      <c r="BW121" s="853"/>
      <c r="BX121" s="853"/>
      <c r="BY121" s="853"/>
      <c r="BZ121" s="853"/>
      <c r="CA121" s="853">
        <v>5689581</v>
      </c>
      <c r="CB121" s="853"/>
      <c r="CC121" s="853"/>
      <c r="CD121" s="853"/>
      <c r="CE121" s="853"/>
      <c r="CF121" s="911">
        <v>15.1</v>
      </c>
      <c r="CG121" s="912"/>
      <c r="CH121" s="912"/>
      <c r="CI121" s="912"/>
      <c r="CJ121" s="912"/>
      <c r="CK121" s="905"/>
      <c r="CL121" s="891"/>
      <c r="CM121" s="891"/>
      <c r="CN121" s="891"/>
      <c r="CO121" s="892"/>
      <c r="CP121" s="871" t="s">
        <v>401</v>
      </c>
      <c r="CQ121" s="872"/>
      <c r="CR121" s="872"/>
      <c r="CS121" s="872"/>
      <c r="CT121" s="872"/>
      <c r="CU121" s="872"/>
      <c r="CV121" s="872"/>
      <c r="CW121" s="872"/>
      <c r="CX121" s="872"/>
      <c r="CY121" s="872"/>
      <c r="CZ121" s="872"/>
      <c r="DA121" s="872"/>
      <c r="DB121" s="872"/>
      <c r="DC121" s="872"/>
      <c r="DD121" s="872"/>
      <c r="DE121" s="872"/>
      <c r="DF121" s="873"/>
      <c r="DG121" s="852" t="s">
        <v>430</v>
      </c>
      <c r="DH121" s="853"/>
      <c r="DI121" s="853"/>
      <c r="DJ121" s="853"/>
      <c r="DK121" s="853"/>
      <c r="DL121" s="853" t="s">
        <v>129</v>
      </c>
      <c r="DM121" s="853"/>
      <c r="DN121" s="853"/>
      <c r="DO121" s="853"/>
      <c r="DP121" s="853"/>
      <c r="DQ121" s="853" t="s">
        <v>129</v>
      </c>
      <c r="DR121" s="853"/>
      <c r="DS121" s="853"/>
      <c r="DT121" s="853"/>
      <c r="DU121" s="853"/>
      <c r="DV121" s="830" t="s">
        <v>129</v>
      </c>
      <c r="DW121" s="830"/>
      <c r="DX121" s="830"/>
      <c r="DY121" s="830"/>
      <c r="DZ121" s="831"/>
    </row>
    <row r="122" spans="1:130" s="226" customFormat="1" ht="26.25" customHeight="1">
      <c r="A122" s="856"/>
      <c r="B122" s="857"/>
      <c r="C122" s="851" t="s">
        <v>443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430</v>
      </c>
      <c r="AB122" s="816"/>
      <c r="AC122" s="816"/>
      <c r="AD122" s="816"/>
      <c r="AE122" s="817"/>
      <c r="AF122" s="818" t="s">
        <v>129</v>
      </c>
      <c r="AG122" s="816"/>
      <c r="AH122" s="816"/>
      <c r="AI122" s="816"/>
      <c r="AJ122" s="817"/>
      <c r="AK122" s="818" t="s">
        <v>129</v>
      </c>
      <c r="AL122" s="816"/>
      <c r="AM122" s="816"/>
      <c r="AN122" s="816"/>
      <c r="AO122" s="817"/>
      <c r="AP122" s="860" t="s">
        <v>129</v>
      </c>
      <c r="AQ122" s="861"/>
      <c r="AR122" s="861"/>
      <c r="AS122" s="861"/>
      <c r="AT122" s="862"/>
      <c r="AU122" s="919"/>
      <c r="AV122" s="920"/>
      <c r="AW122" s="920"/>
      <c r="AX122" s="920"/>
      <c r="AY122" s="921"/>
      <c r="AZ122" s="874" t="s">
        <v>462</v>
      </c>
      <c r="BA122" s="875"/>
      <c r="BB122" s="875"/>
      <c r="BC122" s="875"/>
      <c r="BD122" s="875"/>
      <c r="BE122" s="875"/>
      <c r="BF122" s="875"/>
      <c r="BG122" s="875"/>
      <c r="BH122" s="875"/>
      <c r="BI122" s="875"/>
      <c r="BJ122" s="875"/>
      <c r="BK122" s="875"/>
      <c r="BL122" s="875"/>
      <c r="BM122" s="875"/>
      <c r="BN122" s="875"/>
      <c r="BO122" s="875"/>
      <c r="BP122" s="876"/>
      <c r="BQ122" s="915">
        <v>38052316</v>
      </c>
      <c r="BR122" s="881"/>
      <c r="BS122" s="881"/>
      <c r="BT122" s="881"/>
      <c r="BU122" s="881"/>
      <c r="BV122" s="881">
        <v>37666787</v>
      </c>
      <c r="BW122" s="881"/>
      <c r="BX122" s="881"/>
      <c r="BY122" s="881"/>
      <c r="BZ122" s="881"/>
      <c r="CA122" s="881">
        <v>35515661</v>
      </c>
      <c r="CB122" s="881"/>
      <c r="CC122" s="881"/>
      <c r="CD122" s="881"/>
      <c r="CE122" s="881"/>
      <c r="CF122" s="882">
        <v>94</v>
      </c>
      <c r="CG122" s="883"/>
      <c r="CH122" s="883"/>
      <c r="CI122" s="883"/>
      <c r="CJ122" s="883"/>
      <c r="CK122" s="905"/>
      <c r="CL122" s="891"/>
      <c r="CM122" s="891"/>
      <c r="CN122" s="891"/>
      <c r="CO122" s="892"/>
      <c r="CP122" s="871" t="s">
        <v>463</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430</v>
      </c>
      <c r="DR122" s="853"/>
      <c r="DS122" s="853"/>
      <c r="DT122" s="853"/>
      <c r="DU122" s="853"/>
      <c r="DV122" s="830" t="s">
        <v>430</v>
      </c>
      <c r="DW122" s="830"/>
      <c r="DX122" s="830"/>
      <c r="DY122" s="830"/>
      <c r="DZ122" s="831"/>
    </row>
    <row r="123" spans="1:130" s="226" customFormat="1" ht="26.25" customHeight="1">
      <c r="A123" s="856"/>
      <c r="B123" s="857"/>
      <c r="C123" s="851" t="s">
        <v>449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430</v>
      </c>
      <c r="AB123" s="816"/>
      <c r="AC123" s="816"/>
      <c r="AD123" s="816"/>
      <c r="AE123" s="817"/>
      <c r="AF123" s="818" t="s">
        <v>430</v>
      </c>
      <c r="AG123" s="816"/>
      <c r="AH123" s="816"/>
      <c r="AI123" s="816"/>
      <c r="AJ123" s="817"/>
      <c r="AK123" s="818" t="s">
        <v>430</v>
      </c>
      <c r="AL123" s="816"/>
      <c r="AM123" s="816"/>
      <c r="AN123" s="816"/>
      <c r="AO123" s="817"/>
      <c r="AP123" s="860" t="s">
        <v>430</v>
      </c>
      <c r="AQ123" s="861"/>
      <c r="AR123" s="861"/>
      <c r="AS123" s="861"/>
      <c r="AT123" s="862"/>
      <c r="AU123" s="922"/>
      <c r="AV123" s="923"/>
      <c r="AW123" s="923"/>
      <c r="AX123" s="923"/>
      <c r="AY123" s="923"/>
      <c r="AZ123" s="247" t="s">
        <v>186</v>
      </c>
      <c r="BA123" s="247"/>
      <c r="BB123" s="247"/>
      <c r="BC123" s="247"/>
      <c r="BD123" s="247"/>
      <c r="BE123" s="247"/>
      <c r="BF123" s="247"/>
      <c r="BG123" s="247"/>
      <c r="BH123" s="247"/>
      <c r="BI123" s="247"/>
      <c r="BJ123" s="247"/>
      <c r="BK123" s="247"/>
      <c r="BL123" s="247"/>
      <c r="BM123" s="247"/>
      <c r="BN123" s="247"/>
      <c r="BO123" s="913" t="s">
        <v>464</v>
      </c>
      <c r="BP123" s="914"/>
      <c r="BQ123" s="868">
        <v>56042112</v>
      </c>
      <c r="BR123" s="869"/>
      <c r="BS123" s="869"/>
      <c r="BT123" s="869"/>
      <c r="BU123" s="869"/>
      <c r="BV123" s="869">
        <v>57288505</v>
      </c>
      <c r="BW123" s="869"/>
      <c r="BX123" s="869"/>
      <c r="BY123" s="869"/>
      <c r="BZ123" s="869"/>
      <c r="CA123" s="869">
        <v>57594959</v>
      </c>
      <c r="CB123" s="869"/>
      <c r="CC123" s="869"/>
      <c r="CD123" s="869"/>
      <c r="CE123" s="869"/>
      <c r="CF123" s="784"/>
      <c r="CG123" s="785"/>
      <c r="CH123" s="785"/>
      <c r="CI123" s="785"/>
      <c r="CJ123" s="870"/>
      <c r="CK123" s="905"/>
      <c r="CL123" s="891"/>
      <c r="CM123" s="891"/>
      <c r="CN123" s="891"/>
      <c r="CO123" s="892"/>
      <c r="CP123" s="871" t="s">
        <v>465</v>
      </c>
      <c r="CQ123" s="872"/>
      <c r="CR123" s="872"/>
      <c r="CS123" s="872"/>
      <c r="CT123" s="872"/>
      <c r="CU123" s="872"/>
      <c r="CV123" s="872"/>
      <c r="CW123" s="872"/>
      <c r="CX123" s="872"/>
      <c r="CY123" s="872"/>
      <c r="CZ123" s="872"/>
      <c r="DA123" s="872"/>
      <c r="DB123" s="872"/>
      <c r="DC123" s="872"/>
      <c r="DD123" s="872"/>
      <c r="DE123" s="872"/>
      <c r="DF123" s="873"/>
      <c r="DG123" s="815" t="s">
        <v>430</v>
      </c>
      <c r="DH123" s="816"/>
      <c r="DI123" s="816"/>
      <c r="DJ123" s="816"/>
      <c r="DK123" s="817"/>
      <c r="DL123" s="818" t="s">
        <v>129</v>
      </c>
      <c r="DM123" s="816"/>
      <c r="DN123" s="816"/>
      <c r="DO123" s="816"/>
      <c r="DP123" s="817"/>
      <c r="DQ123" s="818" t="s">
        <v>129</v>
      </c>
      <c r="DR123" s="816"/>
      <c r="DS123" s="816"/>
      <c r="DT123" s="816"/>
      <c r="DU123" s="817"/>
      <c r="DV123" s="860" t="s">
        <v>430</v>
      </c>
      <c r="DW123" s="861"/>
      <c r="DX123" s="861"/>
      <c r="DY123" s="861"/>
      <c r="DZ123" s="862"/>
    </row>
    <row r="124" spans="1:130" s="226" customFormat="1" ht="26.25" customHeight="1" thickBot="1">
      <c r="A124" s="856"/>
      <c r="B124" s="857"/>
      <c r="C124" s="851" t="s">
        <v>452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430</v>
      </c>
      <c r="AG124" s="816"/>
      <c r="AH124" s="816"/>
      <c r="AI124" s="816"/>
      <c r="AJ124" s="817"/>
      <c r="AK124" s="818" t="s">
        <v>129</v>
      </c>
      <c r="AL124" s="816"/>
      <c r="AM124" s="816"/>
      <c r="AN124" s="816"/>
      <c r="AO124" s="817"/>
      <c r="AP124" s="860" t="s">
        <v>430</v>
      </c>
      <c r="AQ124" s="861"/>
      <c r="AR124" s="861"/>
      <c r="AS124" s="861"/>
      <c r="AT124" s="862"/>
      <c r="AU124" s="863" t="s">
        <v>466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19.5</v>
      </c>
      <c r="BR124" s="867"/>
      <c r="BS124" s="867"/>
      <c r="BT124" s="867"/>
      <c r="BU124" s="867"/>
      <c r="BV124" s="867">
        <v>8.6</v>
      </c>
      <c r="BW124" s="867"/>
      <c r="BX124" s="867"/>
      <c r="BY124" s="867"/>
      <c r="BZ124" s="867"/>
      <c r="CA124" s="867" t="s">
        <v>430</v>
      </c>
      <c r="CB124" s="867"/>
      <c r="CC124" s="867"/>
      <c r="CD124" s="867"/>
      <c r="CE124" s="867"/>
      <c r="CF124" s="762"/>
      <c r="CG124" s="763"/>
      <c r="CH124" s="763"/>
      <c r="CI124" s="763"/>
      <c r="CJ124" s="898"/>
      <c r="CK124" s="906"/>
      <c r="CL124" s="906"/>
      <c r="CM124" s="906"/>
      <c r="CN124" s="906"/>
      <c r="CO124" s="907"/>
      <c r="CP124" s="871" t="s">
        <v>467</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129</v>
      </c>
      <c r="DM124" s="800"/>
      <c r="DN124" s="800"/>
      <c r="DO124" s="800"/>
      <c r="DP124" s="801"/>
      <c r="DQ124" s="802" t="s">
        <v>430</v>
      </c>
      <c r="DR124" s="800"/>
      <c r="DS124" s="800"/>
      <c r="DT124" s="800"/>
      <c r="DU124" s="801"/>
      <c r="DV124" s="884" t="s">
        <v>129</v>
      </c>
      <c r="DW124" s="885"/>
      <c r="DX124" s="885"/>
      <c r="DY124" s="885"/>
      <c r="DZ124" s="886"/>
    </row>
    <row r="125" spans="1:130" s="226" customFormat="1" ht="26.25" customHeight="1">
      <c r="A125" s="856"/>
      <c r="B125" s="857"/>
      <c r="C125" s="851" t="s">
        <v>454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430</v>
      </c>
      <c r="AG125" s="816"/>
      <c r="AH125" s="816"/>
      <c r="AI125" s="816"/>
      <c r="AJ125" s="817"/>
      <c r="AK125" s="818" t="s">
        <v>129</v>
      </c>
      <c r="AL125" s="816"/>
      <c r="AM125" s="816"/>
      <c r="AN125" s="816"/>
      <c r="AO125" s="817"/>
      <c r="AP125" s="860" t="s">
        <v>129</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468</v>
      </c>
      <c r="CL125" s="888"/>
      <c r="CM125" s="888"/>
      <c r="CN125" s="888"/>
      <c r="CO125" s="889"/>
      <c r="CP125" s="896" t="s">
        <v>469</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129</v>
      </c>
      <c r="DR125" s="878"/>
      <c r="DS125" s="878"/>
      <c r="DT125" s="878"/>
      <c r="DU125" s="878"/>
      <c r="DV125" s="879" t="s">
        <v>129</v>
      </c>
      <c r="DW125" s="879"/>
      <c r="DX125" s="879"/>
      <c r="DY125" s="879"/>
      <c r="DZ125" s="880"/>
    </row>
    <row r="126" spans="1:130" s="226" customFormat="1" ht="26.25" customHeight="1" thickBot="1">
      <c r="A126" s="856"/>
      <c r="B126" s="857"/>
      <c r="C126" s="851" t="s">
        <v>456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129</v>
      </c>
      <c r="AB126" s="816"/>
      <c r="AC126" s="816"/>
      <c r="AD126" s="816"/>
      <c r="AE126" s="817"/>
      <c r="AF126" s="818" t="s">
        <v>129</v>
      </c>
      <c r="AG126" s="816"/>
      <c r="AH126" s="816"/>
      <c r="AI126" s="816"/>
      <c r="AJ126" s="817"/>
      <c r="AK126" s="818" t="s">
        <v>430</v>
      </c>
      <c r="AL126" s="816"/>
      <c r="AM126" s="816"/>
      <c r="AN126" s="816"/>
      <c r="AO126" s="817"/>
      <c r="AP126" s="860" t="s">
        <v>129</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470</v>
      </c>
      <c r="CQ126" s="788"/>
      <c r="CR126" s="788"/>
      <c r="CS126" s="788"/>
      <c r="CT126" s="788"/>
      <c r="CU126" s="788"/>
      <c r="CV126" s="788"/>
      <c r="CW126" s="788"/>
      <c r="CX126" s="788"/>
      <c r="CY126" s="788"/>
      <c r="CZ126" s="788"/>
      <c r="DA126" s="788"/>
      <c r="DB126" s="788"/>
      <c r="DC126" s="788"/>
      <c r="DD126" s="788"/>
      <c r="DE126" s="788"/>
      <c r="DF126" s="789"/>
      <c r="DG126" s="852" t="s">
        <v>430</v>
      </c>
      <c r="DH126" s="853"/>
      <c r="DI126" s="853"/>
      <c r="DJ126" s="853"/>
      <c r="DK126" s="853"/>
      <c r="DL126" s="853" t="s">
        <v>430</v>
      </c>
      <c r="DM126" s="853"/>
      <c r="DN126" s="853"/>
      <c r="DO126" s="853"/>
      <c r="DP126" s="853"/>
      <c r="DQ126" s="853" t="s">
        <v>430</v>
      </c>
      <c r="DR126" s="853"/>
      <c r="DS126" s="853"/>
      <c r="DT126" s="853"/>
      <c r="DU126" s="853"/>
      <c r="DV126" s="830" t="s">
        <v>129</v>
      </c>
      <c r="DW126" s="830"/>
      <c r="DX126" s="830"/>
      <c r="DY126" s="830"/>
      <c r="DZ126" s="831"/>
    </row>
    <row r="127" spans="1:130" s="226" customFormat="1" ht="26.25" customHeight="1">
      <c r="A127" s="858"/>
      <c r="B127" s="859"/>
      <c r="C127" s="874" t="s">
        <v>471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430</v>
      </c>
      <c r="AB127" s="816"/>
      <c r="AC127" s="816"/>
      <c r="AD127" s="816"/>
      <c r="AE127" s="817"/>
      <c r="AF127" s="818" t="s">
        <v>129</v>
      </c>
      <c r="AG127" s="816"/>
      <c r="AH127" s="816"/>
      <c r="AI127" s="816"/>
      <c r="AJ127" s="817"/>
      <c r="AK127" s="818" t="s">
        <v>129</v>
      </c>
      <c r="AL127" s="816"/>
      <c r="AM127" s="816"/>
      <c r="AN127" s="816"/>
      <c r="AO127" s="817"/>
      <c r="AP127" s="860" t="s">
        <v>129</v>
      </c>
      <c r="AQ127" s="861"/>
      <c r="AR127" s="861"/>
      <c r="AS127" s="861"/>
      <c r="AT127" s="862"/>
      <c r="AU127" s="228"/>
      <c r="AV127" s="228"/>
      <c r="AW127" s="228"/>
      <c r="AX127" s="877" t="s">
        <v>472</v>
      </c>
      <c r="AY127" s="848"/>
      <c r="AZ127" s="848"/>
      <c r="BA127" s="848"/>
      <c r="BB127" s="848"/>
      <c r="BC127" s="848"/>
      <c r="BD127" s="848"/>
      <c r="BE127" s="849"/>
      <c r="BF127" s="847" t="s">
        <v>473</v>
      </c>
      <c r="BG127" s="848"/>
      <c r="BH127" s="848"/>
      <c r="BI127" s="848"/>
      <c r="BJ127" s="848"/>
      <c r="BK127" s="848"/>
      <c r="BL127" s="849"/>
      <c r="BM127" s="847" t="s">
        <v>474</v>
      </c>
      <c r="BN127" s="848"/>
      <c r="BO127" s="848"/>
      <c r="BP127" s="848"/>
      <c r="BQ127" s="848"/>
      <c r="BR127" s="848"/>
      <c r="BS127" s="849"/>
      <c r="BT127" s="847" t="s">
        <v>475</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476</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129</v>
      </c>
      <c r="DW127" s="830"/>
      <c r="DX127" s="830"/>
      <c r="DY127" s="830"/>
      <c r="DZ127" s="831"/>
    </row>
    <row r="128" spans="1:130" s="226" customFormat="1" ht="26.25" customHeight="1" thickBot="1">
      <c r="A128" s="832" t="s">
        <v>477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478</v>
      </c>
      <c r="X128" s="834"/>
      <c r="Y128" s="834"/>
      <c r="Z128" s="835"/>
      <c r="AA128" s="836">
        <v>808474</v>
      </c>
      <c r="AB128" s="837"/>
      <c r="AC128" s="837"/>
      <c r="AD128" s="837"/>
      <c r="AE128" s="838"/>
      <c r="AF128" s="839">
        <v>608189</v>
      </c>
      <c r="AG128" s="837"/>
      <c r="AH128" s="837"/>
      <c r="AI128" s="837"/>
      <c r="AJ128" s="838"/>
      <c r="AK128" s="839">
        <v>576716</v>
      </c>
      <c r="AL128" s="837"/>
      <c r="AM128" s="837"/>
      <c r="AN128" s="837"/>
      <c r="AO128" s="838"/>
      <c r="AP128" s="840"/>
      <c r="AQ128" s="841"/>
      <c r="AR128" s="841"/>
      <c r="AS128" s="841"/>
      <c r="AT128" s="842"/>
      <c r="AU128" s="228"/>
      <c r="AV128" s="228"/>
      <c r="AW128" s="228"/>
      <c r="AX128" s="843" t="s">
        <v>479</v>
      </c>
      <c r="AY128" s="844"/>
      <c r="AZ128" s="844"/>
      <c r="BA128" s="844"/>
      <c r="BB128" s="844"/>
      <c r="BC128" s="844"/>
      <c r="BD128" s="844"/>
      <c r="BE128" s="845"/>
      <c r="BF128" s="822" t="s">
        <v>129</v>
      </c>
      <c r="BG128" s="823"/>
      <c r="BH128" s="823"/>
      <c r="BI128" s="823"/>
      <c r="BJ128" s="823"/>
      <c r="BK128" s="823"/>
      <c r="BL128" s="846"/>
      <c r="BM128" s="822">
        <v>11.43</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480</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129</v>
      </c>
      <c r="DR128" s="827"/>
      <c r="DS128" s="827"/>
      <c r="DT128" s="827"/>
      <c r="DU128" s="827"/>
      <c r="DV128" s="828" t="s">
        <v>129</v>
      </c>
      <c r="DW128" s="828"/>
      <c r="DX128" s="828"/>
      <c r="DY128" s="828"/>
      <c r="DZ128" s="829"/>
    </row>
    <row r="129" spans="1:131" s="226" customFormat="1" ht="26.25" customHeight="1">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481</v>
      </c>
      <c r="X129" s="813"/>
      <c r="Y129" s="813"/>
      <c r="Z129" s="814"/>
      <c r="AA129" s="815">
        <v>39829725</v>
      </c>
      <c r="AB129" s="816"/>
      <c r="AC129" s="816"/>
      <c r="AD129" s="816"/>
      <c r="AE129" s="817"/>
      <c r="AF129" s="818">
        <v>42014740</v>
      </c>
      <c r="AG129" s="816"/>
      <c r="AH129" s="816"/>
      <c r="AI129" s="816"/>
      <c r="AJ129" s="817"/>
      <c r="AK129" s="818">
        <v>41022644</v>
      </c>
      <c r="AL129" s="816"/>
      <c r="AM129" s="816"/>
      <c r="AN129" s="816"/>
      <c r="AO129" s="817"/>
      <c r="AP129" s="819"/>
      <c r="AQ129" s="820"/>
      <c r="AR129" s="820"/>
      <c r="AS129" s="820"/>
      <c r="AT129" s="821"/>
      <c r="AU129" s="229"/>
      <c r="AV129" s="229"/>
      <c r="AW129" s="229"/>
      <c r="AX129" s="787" t="s">
        <v>482</v>
      </c>
      <c r="AY129" s="788"/>
      <c r="AZ129" s="788"/>
      <c r="BA129" s="788"/>
      <c r="BB129" s="788"/>
      <c r="BC129" s="788"/>
      <c r="BD129" s="788"/>
      <c r="BE129" s="789"/>
      <c r="BF129" s="806" t="s">
        <v>129</v>
      </c>
      <c r="BG129" s="807"/>
      <c r="BH129" s="807"/>
      <c r="BI129" s="807"/>
      <c r="BJ129" s="807"/>
      <c r="BK129" s="807"/>
      <c r="BL129" s="808"/>
      <c r="BM129" s="806">
        <v>16.43</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10" t="s">
        <v>483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484</v>
      </c>
      <c r="X130" s="813"/>
      <c r="Y130" s="813"/>
      <c r="Z130" s="814"/>
      <c r="AA130" s="815">
        <v>3624838</v>
      </c>
      <c r="AB130" s="816"/>
      <c r="AC130" s="816"/>
      <c r="AD130" s="816"/>
      <c r="AE130" s="817"/>
      <c r="AF130" s="818">
        <v>3272104</v>
      </c>
      <c r="AG130" s="816"/>
      <c r="AH130" s="816"/>
      <c r="AI130" s="816"/>
      <c r="AJ130" s="817"/>
      <c r="AK130" s="818">
        <v>3224594</v>
      </c>
      <c r="AL130" s="816"/>
      <c r="AM130" s="816"/>
      <c r="AN130" s="816"/>
      <c r="AO130" s="817"/>
      <c r="AP130" s="819"/>
      <c r="AQ130" s="820"/>
      <c r="AR130" s="820"/>
      <c r="AS130" s="820"/>
      <c r="AT130" s="821"/>
      <c r="AU130" s="229"/>
      <c r="AV130" s="229"/>
      <c r="AW130" s="229"/>
      <c r="AX130" s="787" t="s">
        <v>485</v>
      </c>
      <c r="AY130" s="788"/>
      <c r="AZ130" s="788"/>
      <c r="BA130" s="788"/>
      <c r="BB130" s="788"/>
      <c r="BC130" s="788"/>
      <c r="BD130" s="788"/>
      <c r="BE130" s="789"/>
      <c r="BF130" s="790">
        <v>2.4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486</v>
      </c>
      <c r="X131" s="797"/>
      <c r="Y131" s="797"/>
      <c r="Z131" s="798"/>
      <c r="AA131" s="799">
        <v>36204887</v>
      </c>
      <c r="AB131" s="800"/>
      <c r="AC131" s="800"/>
      <c r="AD131" s="800"/>
      <c r="AE131" s="801"/>
      <c r="AF131" s="802">
        <v>38742636</v>
      </c>
      <c r="AG131" s="800"/>
      <c r="AH131" s="800"/>
      <c r="AI131" s="800"/>
      <c r="AJ131" s="801"/>
      <c r="AK131" s="802">
        <v>37798050</v>
      </c>
      <c r="AL131" s="800"/>
      <c r="AM131" s="800"/>
      <c r="AN131" s="800"/>
      <c r="AO131" s="801"/>
      <c r="AP131" s="803"/>
      <c r="AQ131" s="804"/>
      <c r="AR131" s="804"/>
      <c r="AS131" s="804"/>
      <c r="AT131" s="805"/>
      <c r="AU131" s="229"/>
      <c r="AV131" s="229"/>
      <c r="AW131" s="229"/>
      <c r="AX131" s="765" t="s">
        <v>487</v>
      </c>
      <c r="AY131" s="766"/>
      <c r="AZ131" s="766"/>
      <c r="BA131" s="766"/>
      <c r="BB131" s="766"/>
      <c r="BC131" s="766"/>
      <c r="BD131" s="766"/>
      <c r="BE131" s="767"/>
      <c r="BF131" s="768" t="s">
        <v>129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74" t="s">
        <v>488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489</v>
      </c>
      <c r="W132" s="778"/>
      <c r="X132" s="778"/>
      <c r="Y132" s="778"/>
      <c r="Z132" s="779"/>
      <c r="AA132" s="780">
        <v>2.2195456650000001</v>
      </c>
      <c r="AB132" s="781"/>
      <c r="AC132" s="781"/>
      <c r="AD132" s="781"/>
      <c r="AE132" s="782"/>
      <c r="AF132" s="783">
        <v>2.4883644980000001</v>
      </c>
      <c r="AG132" s="781"/>
      <c r="AH132" s="781"/>
      <c r="AI132" s="781"/>
      <c r="AJ132" s="782"/>
      <c r="AK132" s="783">
        <v>2.786717833</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490</v>
      </c>
      <c r="W133" s="757"/>
      <c r="X133" s="757"/>
      <c r="Y133" s="757"/>
      <c r="Z133" s="758"/>
      <c r="AA133" s="759">
        <v>2.1</v>
      </c>
      <c r="AB133" s="760"/>
      <c r="AC133" s="760"/>
      <c r="AD133" s="760"/>
      <c r="AE133" s="761"/>
      <c r="AF133" s="759">
        <v>2.2999999999999998</v>
      </c>
      <c r="AG133" s="760"/>
      <c r="AH133" s="760"/>
      <c r="AI133" s="760"/>
      <c r="AJ133" s="761"/>
      <c r="AK133" s="759">
        <v>2.4</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RG7PfNz4jKZT/qEI0cHP4c9Xe0zZdr4l6lpkexbsVVra+OKAd1H1weVnKL958c0igj+5+3WG1zMcrFJxcKYHQ==" saltValue="zKLZt844qQld0Iyosm0Q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70" zoomScaleNormal="70" zoomScaleSheetLayoutView="7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Qk8ksWa9zGiaFtLu/V6nPfDJKkOEEKCf5OiszilcbYGLrDaI3KRDfFweU+sJd4TEwnDCJNTWlN5mh38YugOezA==" saltValue="G0rMyF6pUMqM/yG38O6Y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t8iEVtBRGL9PMPgzC5ZRf85uqaSNtPpXoDlf//f7LWdQVZwqF6V/7ey+yYij+Wh2WxL2DaNJ9dThZTA9GaUgA==" saltValue="lNrzAf93uHLeYb7amvZHA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4" t="s">
        <v>494</v>
      </c>
      <c r="AP7" s="268"/>
      <c r="AQ7" s="269" t="s">
        <v>495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5"/>
      <c r="AP8" s="274" t="s">
        <v>496</v>
      </c>
      <c r="AQ8" s="275" t="s">
        <v>497</v>
      </c>
      <c r="AR8" s="276" t="s">
        <v>498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6" t="s">
        <v>499</v>
      </c>
      <c r="AL9" s="1167"/>
      <c r="AM9" s="1167"/>
      <c r="AN9" s="1168"/>
      <c r="AO9" s="277">
        <v>10826347</v>
      </c>
      <c r="AP9" s="277">
        <v>52587</v>
      </c>
      <c r="AQ9" s="278">
        <v>61723</v>
      </c>
      <c r="AR9" s="279">
        <v>-14.8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6" t="s">
        <v>500</v>
      </c>
      <c r="AL10" s="1167"/>
      <c r="AM10" s="1167"/>
      <c r="AN10" s="1168"/>
      <c r="AO10" s="280">
        <v>187788</v>
      </c>
      <c r="AP10" s="280">
        <v>912</v>
      </c>
      <c r="AQ10" s="281">
        <v>1286</v>
      </c>
      <c r="AR10" s="282">
        <v>-29.1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6" t="s">
        <v>501</v>
      </c>
      <c r="AL11" s="1167"/>
      <c r="AM11" s="1167"/>
      <c r="AN11" s="1168"/>
      <c r="AO11" s="280">
        <v>136538</v>
      </c>
      <c r="AP11" s="280">
        <v>663</v>
      </c>
      <c r="AQ11" s="281">
        <v>1067</v>
      </c>
      <c r="AR11" s="282">
        <v>-37.9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6" t="s">
        <v>502</v>
      </c>
      <c r="AL12" s="1167"/>
      <c r="AM12" s="1167"/>
      <c r="AN12" s="1168"/>
      <c r="AO12" s="280" t="s">
        <v>503</v>
      </c>
      <c r="AP12" s="280" t="s">
        <v>503</v>
      </c>
      <c r="AQ12" s="281">
        <v>49</v>
      </c>
      <c r="AR12" s="282" t="s">
        <v>503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6" t="s">
        <v>504</v>
      </c>
      <c r="AL13" s="1167"/>
      <c r="AM13" s="1167"/>
      <c r="AN13" s="1168"/>
      <c r="AO13" s="280">
        <v>436894</v>
      </c>
      <c r="AP13" s="280">
        <v>2122</v>
      </c>
      <c r="AQ13" s="281">
        <v>2137</v>
      </c>
      <c r="AR13" s="282">
        <v>-0.7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6" t="s">
        <v>505</v>
      </c>
      <c r="AL14" s="1167"/>
      <c r="AM14" s="1167"/>
      <c r="AN14" s="1168"/>
      <c r="AO14" s="280">
        <v>86579</v>
      </c>
      <c r="AP14" s="280">
        <v>421</v>
      </c>
      <c r="AQ14" s="281">
        <v>1241</v>
      </c>
      <c r="AR14" s="282">
        <v>-66.099999999999994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9" t="s">
        <v>506</v>
      </c>
      <c r="AL15" s="1170"/>
      <c r="AM15" s="1170"/>
      <c r="AN15" s="1171"/>
      <c r="AO15" s="280">
        <v>-609848</v>
      </c>
      <c r="AP15" s="280">
        <v>-2962</v>
      </c>
      <c r="AQ15" s="281">
        <v>-3809</v>
      </c>
      <c r="AR15" s="282">
        <v>-22.2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9" t="s">
        <v>186</v>
      </c>
      <c r="AL16" s="1170"/>
      <c r="AM16" s="1170"/>
      <c r="AN16" s="1171"/>
      <c r="AO16" s="280">
        <v>11064298</v>
      </c>
      <c r="AP16" s="280">
        <v>53743</v>
      </c>
      <c r="AQ16" s="281">
        <v>63693</v>
      </c>
      <c r="AR16" s="282">
        <v>-15.6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2" t="s">
        <v>511</v>
      </c>
      <c r="AL21" s="1173"/>
      <c r="AM21" s="1173"/>
      <c r="AN21" s="1174"/>
      <c r="AO21" s="293">
        <v>4.62</v>
      </c>
      <c r="AP21" s="294">
        <v>6.06</v>
      </c>
      <c r="AQ21" s="295">
        <v>-1.44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2" t="s">
        <v>512</v>
      </c>
      <c r="AL22" s="1173"/>
      <c r="AM22" s="1173"/>
      <c r="AN22" s="1174"/>
      <c r="AO22" s="298">
        <v>98.8</v>
      </c>
      <c r="AP22" s="299">
        <v>99.8</v>
      </c>
      <c r="AQ22" s="300">
        <v>-1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65" t="s">
        <v>513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3"/>
    </row>
    <row r="27" spans="1:46">
      <c r="A27" s="305"/>
      <c r="AO27" s="258"/>
      <c r="AP27" s="258"/>
      <c r="AQ27" s="258"/>
      <c r="AR27" s="258"/>
      <c r="AS27" s="258"/>
      <c r="AT27" s="258"/>
    </row>
    <row r="28" spans="1:46" ht="17.25">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4" t="s">
        <v>494</v>
      </c>
      <c r="AP30" s="268"/>
      <c r="AQ30" s="269" t="s">
        <v>495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5"/>
      <c r="AP31" s="274" t="s">
        <v>496</v>
      </c>
      <c r="AQ31" s="275" t="s">
        <v>497</v>
      </c>
      <c r="AR31" s="276" t="s">
        <v>498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516</v>
      </c>
      <c r="AL32" s="1157"/>
      <c r="AM32" s="1157"/>
      <c r="AN32" s="1158"/>
      <c r="AO32" s="308">
        <v>4763547</v>
      </c>
      <c r="AP32" s="308">
        <v>23138</v>
      </c>
      <c r="AQ32" s="309">
        <v>26449</v>
      </c>
      <c r="AR32" s="310">
        <v>-12.5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517</v>
      </c>
      <c r="AL33" s="1157"/>
      <c r="AM33" s="1157"/>
      <c r="AN33" s="1158"/>
      <c r="AO33" s="308" t="s">
        <v>503</v>
      </c>
      <c r="AP33" s="308" t="s">
        <v>503</v>
      </c>
      <c r="AQ33" s="309">
        <v>1</v>
      </c>
      <c r="AR33" s="310" t="s">
        <v>503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518</v>
      </c>
      <c r="AL34" s="1157"/>
      <c r="AM34" s="1157"/>
      <c r="AN34" s="1158"/>
      <c r="AO34" s="308" t="s">
        <v>503</v>
      </c>
      <c r="AP34" s="308" t="s">
        <v>503</v>
      </c>
      <c r="AQ34" s="309">
        <v>29</v>
      </c>
      <c r="AR34" s="310" t="s">
        <v>503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519</v>
      </c>
      <c r="AL35" s="1157"/>
      <c r="AM35" s="1157"/>
      <c r="AN35" s="1158"/>
      <c r="AO35" s="308">
        <v>64056</v>
      </c>
      <c r="AP35" s="308">
        <v>311</v>
      </c>
      <c r="AQ35" s="309">
        <v>5448</v>
      </c>
      <c r="AR35" s="310">
        <v>-94.3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520</v>
      </c>
      <c r="AL36" s="1157"/>
      <c r="AM36" s="1157"/>
      <c r="AN36" s="1158"/>
      <c r="AO36" s="308">
        <v>27032</v>
      </c>
      <c r="AP36" s="308">
        <v>131</v>
      </c>
      <c r="AQ36" s="309">
        <v>445</v>
      </c>
      <c r="AR36" s="310">
        <v>-70.599999999999994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521</v>
      </c>
      <c r="AL37" s="1157"/>
      <c r="AM37" s="1157"/>
      <c r="AN37" s="1158"/>
      <c r="AO37" s="308" t="s">
        <v>503</v>
      </c>
      <c r="AP37" s="308" t="s">
        <v>503</v>
      </c>
      <c r="AQ37" s="309">
        <v>1095</v>
      </c>
      <c r="AR37" s="310" t="s">
        <v>503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522</v>
      </c>
      <c r="AL38" s="1160"/>
      <c r="AM38" s="1160"/>
      <c r="AN38" s="1161"/>
      <c r="AO38" s="311" t="s">
        <v>503</v>
      </c>
      <c r="AP38" s="311" t="s">
        <v>503</v>
      </c>
      <c r="AQ38" s="312">
        <v>0</v>
      </c>
      <c r="AR38" s="300" t="s">
        <v>503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523</v>
      </c>
      <c r="AL39" s="1160"/>
      <c r="AM39" s="1160"/>
      <c r="AN39" s="1161"/>
      <c r="AO39" s="308">
        <v>-576716</v>
      </c>
      <c r="AP39" s="308">
        <v>-2801</v>
      </c>
      <c r="AQ39" s="309">
        <v>-7113</v>
      </c>
      <c r="AR39" s="310">
        <v>-60.6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524</v>
      </c>
      <c r="AL40" s="1157"/>
      <c r="AM40" s="1157"/>
      <c r="AN40" s="1158"/>
      <c r="AO40" s="308">
        <v>-3224594</v>
      </c>
      <c r="AP40" s="308">
        <v>-15663</v>
      </c>
      <c r="AQ40" s="309">
        <v>-18923</v>
      </c>
      <c r="AR40" s="310">
        <v>-17.2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297</v>
      </c>
      <c r="AL41" s="1163"/>
      <c r="AM41" s="1163"/>
      <c r="AN41" s="1164"/>
      <c r="AO41" s="308">
        <v>1053325</v>
      </c>
      <c r="AP41" s="308">
        <v>5116</v>
      </c>
      <c r="AQ41" s="309">
        <v>7431</v>
      </c>
      <c r="AR41" s="310">
        <v>-31.2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9" t="s">
        <v>494</v>
      </c>
      <c r="AN49" s="1151" t="s">
        <v>528</v>
      </c>
      <c r="AO49" s="1152"/>
      <c r="AP49" s="1152"/>
      <c r="AQ49" s="1152"/>
      <c r="AR49" s="115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0"/>
      <c r="AN50" s="324" t="s">
        <v>529</v>
      </c>
      <c r="AO50" s="325" t="s">
        <v>530</v>
      </c>
      <c r="AP50" s="326" t="s">
        <v>531</v>
      </c>
      <c r="AQ50" s="327" t="s">
        <v>532</v>
      </c>
      <c r="AR50" s="328" t="s">
        <v>533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7615041</v>
      </c>
      <c r="AN51" s="330">
        <v>37546</v>
      </c>
      <c r="AO51" s="331">
        <v>36.799999999999997</v>
      </c>
      <c r="AP51" s="332">
        <v>33173</v>
      </c>
      <c r="AQ51" s="333">
        <v>-19.2</v>
      </c>
      <c r="AR51" s="334">
        <v>56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3403696</v>
      </c>
      <c r="AN52" s="338">
        <v>16782</v>
      </c>
      <c r="AO52" s="339">
        <v>-5.6</v>
      </c>
      <c r="AP52" s="340">
        <v>20353</v>
      </c>
      <c r="AQ52" s="341">
        <v>-25.4</v>
      </c>
      <c r="AR52" s="342">
        <v>19.8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3781316</v>
      </c>
      <c r="AN53" s="330">
        <v>18434</v>
      </c>
      <c r="AO53" s="331">
        <v>-50.9</v>
      </c>
      <c r="AP53" s="332">
        <v>37644</v>
      </c>
      <c r="AQ53" s="333">
        <v>13.5</v>
      </c>
      <c r="AR53" s="334">
        <v>-64.400000000000006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1956672</v>
      </c>
      <c r="AN54" s="338">
        <v>9539</v>
      </c>
      <c r="AO54" s="339">
        <v>-43.2</v>
      </c>
      <c r="AP54" s="340">
        <v>24939</v>
      </c>
      <c r="AQ54" s="341">
        <v>22.5</v>
      </c>
      <c r="AR54" s="342">
        <v>-65.7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6672674</v>
      </c>
      <c r="AN55" s="330">
        <v>32384</v>
      </c>
      <c r="AO55" s="331">
        <v>75.7</v>
      </c>
      <c r="AP55" s="332">
        <v>39221</v>
      </c>
      <c r="AQ55" s="333">
        <v>4.2</v>
      </c>
      <c r="AR55" s="334">
        <v>71.5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4510433</v>
      </c>
      <c r="AN56" s="338">
        <v>21890</v>
      </c>
      <c r="AO56" s="339">
        <v>129.5</v>
      </c>
      <c r="AP56" s="340">
        <v>24821</v>
      </c>
      <c r="AQ56" s="341">
        <v>-0.5</v>
      </c>
      <c r="AR56" s="342">
        <v>130</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3970983</v>
      </c>
      <c r="AN57" s="330">
        <v>19295</v>
      </c>
      <c r="AO57" s="331">
        <v>-40.4</v>
      </c>
      <c r="AP57" s="332">
        <v>38566</v>
      </c>
      <c r="AQ57" s="333">
        <v>-1.7</v>
      </c>
      <c r="AR57" s="334">
        <v>-38.700000000000003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3023817</v>
      </c>
      <c r="AN58" s="338">
        <v>14693</v>
      </c>
      <c r="AO58" s="339">
        <v>-32.9</v>
      </c>
      <c r="AP58" s="340">
        <v>24059</v>
      </c>
      <c r="AQ58" s="341">
        <v>-3.1</v>
      </c>
      <c r="AR58" s="342">
        <v>-29.8</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5058518</v>
      </c>
      <c r="AN59" s="330">
        <v>24571</v>
      </c>
      <c r="AO59" s="331">
        <v>27.3</v>
      </c>
      <c r="AP59" s="332">
        <v>35156</v>
      </c>
      <c r="AQ59" s="333">
        <v>-8.8000000000000007</v>
      </c>
      <c r="AR59" s="334">
        <v>36.1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3152143</v>
      </c>
      <c r="AN60" s="338">
        <v>15311</v>
      </c>
      <c r="AO60" s="339">
        <v>4.2</v>
      </c>
      <c r="AP60" s="340">
        <v>22430</v>
      </c>
      <c r="AQ60" s="341">
        <v>-6.8</v>
      </c>
      <c r="AR60" s="342">
        <v>11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5419706</v>
      </c>
      <c r="AN61" s="345">
        <v>26446</v>
      </c>
      <c r="AO61" s="346">
        <v>9.6999999999999993</v>
      </c>
      <c r="AP61" s="347">
        <v>36752</v>
      </c>
      <c r="AQ61" s="348">
        <v>-2.4</v>
      </c>
      <c r="AR61" s="334">
        <v>12.1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3209352</v>
      </c>
      <c r="AN62" s="338">
        <v>15643</v>
      </c>
      <c r="AO62" s="339">
        <v>10.4</v>
      </c>
      <c r="AP62" s="340">
        <v>23320</v>
      </c>
      <c r="AQ62" s="341">
        <v>-2.7</v>
      </c>
      <c r="AR62" s="342">
        <v>13.1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rk/jGmfUMAg6/bYGt9swcG74eboiWPrq0jXxcyXC6glNmgmOS6UZQlfTzhHe6bpvs87QX5YwS/mC/pWXdNOVxA==" saltValue="Szcl49GBHE0qbJkH5Irx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542</v>
      </c>
    </row>
    <row r="121" spans="125:125" ht="13.5" hidden="1" customHeight="1">
      <c r="DU121" s="255"/>
    </row>
  </sheetData>
  <sheetProtection algorithmName="SHA-512" hashValue="+bly53hCxJYfUCk8XmS3xk2R59OnxIh5I+bH7R69hEsE+vFuK9De3x2yk7QKILk5ovAadjAFvS6JNSOXrfu4bg==" saltValue="mn2N3cZP5kt3AF6/tM+Z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543</v>
      </c>
    </row>
  </sheetData>
  <sheetProtection algorithmName="SHA-512" hashValue="8g7D3s6nRCaY/H3/yRxW0QqCNiqv2tcQETHitMFDQK8Jtm7eluwBgjp+Y2oNxftcBFCkbAixwThtJFMmS8IGow==" saltValue="spvSxYUo77yy7Ng5N4Qt8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5" t="s">
        <v>3</v>
      </c>
      <c r="D47" s="1175"/>
      <c r="E47" s="1176"/>
      <c r="F47" s="11">
        <v>7.71</v>
      </c>
      <c r="G47" s="12">
        <v>7.82</v>
      </c>
      <c r="H47" s="12">
        <v>8.4700000000000006</v>
      </c>
      <c r="I47" s="12">
        <v>9.31</v>
      </c>
      <c r="J47" s="13">
        <v>10.8</v>
      </c>
    </row>
    <row r="48" spans="2:10" ht="57.75" customHeight="1">
      <c r="B48" s="14"/>
      <c r="C48" s="1177" t="s">
        <v>4</v>
      </c>
      <c r="D48" s="1177"/>
      <c r="E48" s="1178"/>
      <c r="F48" s="15">
        <v>3.26</v>
      </c>
      <c r="G48" s="16">
        <v>3.65</v>
      </c>
      <c r="H48" s="16">
        <v>4.68</v>
      </c>
      <c r="I48" s="16">
        <v>9.07</v>
      </c>
      <c r="J48" s="17">
        <v>7.6</v>
      </c>
    </row>
    <row r="49" spans="2:10" ht="57.75" customHeight="1" thickBot="1">
      <c r="B49" s="18"/>
      <c r="C49" s="1179" t="s">
        <v>5</v>
      </c>
      <c r="D49" s="1179"/>
      <c r="E49" s="1180"/>
      <c r="F49" s="19" t="s">
        <v>549</v>
      </c>
      <c r="G49" s="20">
        <v>0.41</v>
      </c>
      <c r="H49" s="20">
        <v>2</v>
      </c>
      <c r="I49" s="20">
        <v>5.92</v>
      </c>
      <c r="J49" s="21" t="s">
        <v>550</v>
      </c>
    </row>
    <row r="50" spans="2:10"/>
  </sheetData>
  <sheetProtection algorithmName="SHA-512" hashValue="N1wCDtLw3hs1MSJI4o/qlS8/lVGroXy5vC2Phh8eA/fVFahlyRDMnOsayFGiUP85E7GIFzj0uaWQO/fupRA77Q==" saltValue="LRFmiRTRo6O69tmtoHumA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7" t="s">
        <v>551</v>
      </c>
      <c r="D34" s="1187"/>
      <c r="E34" s="1188"/>
      <c r="F34" s="32">
        <v>3.26</v>
      </c>
      <c r="G34" s="33">
        <v>3.64</v>
      </c>
      <c r="H34" s="33">
        <v>4.68</v>
      </c>
      <c r="I34" s="33">
        <v>9.07</v>
      </c>
      <c r="J34" s="34">
        <v>7.59</v>
      </c>
      <c r="K34" s="22"/>
      <c r="L34" s="22"/>
      <c r="M34" s="22"/>
      <c r="N34" s="22"/>
      <c r="O34" s="22"/>
      <c r="P34" s="22"/>
    </row>
    <row r="35" spans="1:16" ht="39" customHeight="1">
      <c r="A35" s="22"/>
      <c r="B35" s="35"/>
      <c r="C35" s="1181" t="s">
        <v>552</v>
      </c>
      <c r="D35" s="1182"/>
      <c r="E35" s="1183"/>
      <c r="F35" s="36" t="s">
        <v>503</v>
      </c>
      <c r="G35" s="37">
        <v>0.68</v>
      </c>
      <c r="H35" s="37">
        <v>1.21</v>
      </c>
      <c r="I35" s="37">
        <v>1.5</v>
      </c>
      <c r="J35" s="38">
        <v>1.97</v>
      </c>
      <c r="K35" s="22"/>
      <c r="L35" s="22"/>
      <c r="M35" s="22"/>
      <c r="N35" s="22"/>
      <c r="O35" s="22"/>
      <c r="P35" s="22"/>
    </row>
    <row r="36" spans="1:16" ht="39" customHeight="1">
      <c r="A36" s="22"/>
      <c r="B36" s="35"/>
      <c r="C36" s="1181" t="s">
        <v>553</v>
      </c>
      <c r="D36" s="1182"/>
      <c r="E36" s="1183"/>
      <c r="F36" s="36">
        <v>0.74</v>
      </c>
      <c r="G36" s="37">
        <v>1.1200000000000001</v>
      </c>
      <c r="H36" s="37">
        <v>1.61</v>
      </c>
      <c r="I36" s="37">
        <v>1.65</v>
      </c>
      <c r="J36" s="38">
        <v>1.26</v>
      </c>
      <c r="K36" s="22"/>
      <c r="L36" s="22"/>
      <c r="M36" s="22"/>
      <c r="N36" s="22"/>
      <c r="O36" s="22"/>
      <c r="P36" s="22"/>
    </row>
    <row r="37" spans="1:16" ht="39" customHeight="1">
      <c r="A37" s="22"/>
      <c r="B37" s="35"/>
      <c r="C37" s="1181" t="s">
        <v>554</v>
      </c>
      <c r="D37" s="1182"/>
      <c r="E37" s="1183"/>
      <c r="F37" s="36">
        <v>0.73</v>
      </c>
      <c r="G37" s="37">
        <v>0.93</v>
      </c>
      <c r="H37" s="37">
        <v>0.69</v>
      </c>
      <c r="I37" s="37">
        <v>0.89</v>
      </c>
      <c r="J37" s="38">
        <v>0.64</v>
      </c>
      <c r="K37" s="22"/>
      <c r="L37" s="22"/>
      <c r="M37" s="22"/>
      <c r="N37" s="22"/>
      <c r="O37" s="22"/>
      <c r="P37" s="22"/>
    </row>
    <row r="38" spans="1:16" ht="39" customHeight="1">
      <c r="A38" s="22"/>
      <c r="B38" s="35"/>
      <c r="C38" s="1181" t="s">
        <v>555</v>
      </c>
      <c r="D38" s="1182"/>
      <c r="E38" s="1183"/>
      <c r="F38" s="36">
        <v>0.09</v>
      </c>
      <c r="G38" s="37">
        <v>0.08</v>
      </c>
      <c r="H38" s="37">
        <v>0.05</v>
      </c>
      <c r="I38" s="37">
        <v>0.06</v>
      </c>
      <c r="J38" s="38">
        <v>0.09</v>
      </c>
      <c r="K38" s="22"/>
      <c r="L38" s="22"/>
      <c r="M38" s="22"/>
      <c r="N38" s="22"/>
      <c r="O38" s="22"/>
      <c r="P38" s="22"/>
    </row>
    <row r="39" spans="1:16" ht="39" customHeight="1">
      <c r="A39" s="22"/>
      <c r="B39" s="35"/>
      <c r="C39" s="1181" t="s">
        <v>556</v>
      </c>
      <c r="D39" s="1182"/>
      <c r="E39" s="1183"/>
      <c r="F39" s="36">
        <v>0.03</v>
      </c>
      <c r="G39" s="37">
        <v>0.02</v>
      </c>
      <c r="H39" s="37">
        <v>0.04</v>
      </c>
      <c r="I39" s="37">
        <v>0.02</v>
      </c>
      <c r="J39" s="38">
        <v>0.01</v>
      </c>
      <c r="K39" s="22"/>
      <c r="L39" s="22"/>
      <c r="M39" s="22"/>
      <c r="N39" s="22"/>
      <c r="O39" s="22"/>
      <c r="P39" s="22"/>
    </row>
    <row r="40" spans="1:16" ht="39" customHeight="1">
      <c r="A40" s="22"/>
      <c r="B40" s="35"/>
      <c r="C40" s="1181"/>
      <c r="D40" s="1182"/>
      <c r="E40" s="1183"/>
      <c r="F40" s="36"/>
      <c r="G40" s="37"/>
      <c r="H40" s="37"/>
      <c r="I40" s="37"/>
      <c r="J40" s="38"/>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557</v>
      </c>
      <c r="D42" s="1182"/>
      <c r="E42" s="1183"/>
      <c r="F42" s="36" t="s">
        <v>503</v>
      </c>
      <c r="G42" s="37" t="s">
        <v>503</v>
      </c>
      <c r="H42" s="37" t="s">
        <v>503</v>
      </c>
      <c r="I42" s="37" t="s">
        <v>503</v>
      </c>
      <c r="J42" s="38" t="s">
        <v>503</v>
      </c>
      <c r="K42" s="22"/>
      <c r="L42" s="22"/>
      <c r="M42" s="22"/>
      <c r="N42" s="22"/>
      <c r="O42" s="22"/>
      <c r="P42" s="22"/>
    </row>
    <row r="43" spans="1:16" ht="39" customHeight="1" thickBot="1">
      <c r="A43" s="22"/>
      <c r="B43" s="40"/>
      <c r="C43" s="1184" t="s">
        <v>558</v>
      </c>
      <c r="D43" s="1185"/>
      <c r="E43" s="1186"/>
      <c r="F43" s="41">
        <v>0.31</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3Oc4KI4xV3c6zSYOWCqISQqzZn2Hu3KvS79ZZMkO92fX4QTYbWBOB3qFWjICbr11O8GVJvQ39IWj08SfdNG/zA==" saltValue="Ahm0PjlsoQPAPj4+o/ut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12" t="s">
        <v>11</v>
      </c>
      <c r="C45" s="1213"/>
      <c r="D45" s="58"/>
      <c r="E45" s="1218" t="s">
        <v>12</v>
      </c>
      <c r="F45" s="1218"/>
      <c r="G45" s="1218"/>
      <c r="H45" s="1218"/>
      <c r="I45" s="1218"/>
      <c r="J45" s="1219"/>
      <c r="K45" s="59">
        <v>5934</v>
      </c>
      <c r="L45" s="60">
        <v>5571</v>
      </c>
      <c r="M45" s="60">
        <v>5068</v>
      </c>
      <c r="N45" s="60">
        <v>4744</v>
      </c>
      <c r="O45" s="61">
        <v>4764</v>
      </c>
      <c r="P45" s="48"/>
      <c r="Q45" s="48"/>
      <c r="R45" s="48"/>
      <c r="S45" s="48"/>
      <c r="T45" s="48"/>
      <c r="U45" s="48"/>
    </row>
    <row r="46" spans="1:21" ht="30.75" customHeight="1">
      <c r="A46" s="48"/>
      <c r="B46" s="1214"/>
      <c r="C46" s="1215"/>
      <c r="D46" s="62"/>
      <c r="E46" s="1191" t="s">
        <v>13</v>
      </c>
      <c r="F46" s="1191"/>
      <c r="G46" s="1191"/>
      <c r="H46" s="1191"/>
      <c r="I46" s="1191"/>
      <c r="J46" s="1192"/>
      <c r="K46" s="63" t="s">
        <v>503</v>
      </c>
      <c r="L46" s="64" t="s">
        <v>503</v>
      </c>
      <c r="M46" s="64" t="s">
        <v>503</v>
      </c>
      <c r="N46" s="64" t="s">
        <v>503</v>
      </c>
      <c r="O46" s="65" t="s">
        <v>503</v>
      </c>
      <c r="P46" s="48"/>
      <c r="Q46" s="48"/>
      <c r="R46" s="48"/>
      <c r="S46" s="48"/>
      <c r="T46" s="48"/>
      <c r="U46" s="48"/>
    </row>
    <row r="47" spans="1:21" ht="30.75" customHeight="1">
      <c r="A47" s="48"/>
      <c r="B47" s="1214"/>
      <c r="C47" s="1215"/>
      <c r="D47" s="62"/>
      <c r="E47" s="1191" t="s">
        <v>14</v>
      </c>
      <c r="F47" s="1191"/>
      <c r="G47" s="1191"/>
      <c r="H47" s="1191"/>
      <c r="I47" s="1191"/>
      <c r="J47" s="1192"/>
      <c r="K47" s="63" t="s">
        <v>503</v>
      </c>
      <c r="L47" s="64" t="s">
        <v>503</v>
      </c>
      <c r="M47" s="64" t="s">
        <v>503</v>
      </c>
      <c r="N47" s="64" t="s">
        <v>503</v>
      </c>
      <c r="O47" s="65" t="s">
        <v>503</v>
      </c>
      <c r="P47" s="48"/>
      <c r="Q47" s="48"/>
      <c r="R47" s="48"/>
      <c r="S47" s="48"/>
      <c r="T47" s="48"/>
      <c r="U47" s="48"/>
    </row>
    <row r="48" spans="1:21" ht="30.75" customHeight="1">
      <c r="A48" s="48"/>
      <c r="B48" s="1214"/>
      <c r="C48" s="1215"/>
      <c r="D48" s="62"/>
      <c r="E48" s="1191" t="s">
        <v>15</v>
      </c>
      <c r="F48" s="1191"/>
      <c r="G48" s="1191"/>
      <c r="H48" s="1191"/>
      <c r="I48" s="1191"/>
      <c r="J48" s="1192"/>
      <c r="K48" s="63">
        <v>163</v>
      </c>
      <c r="L48" s="64">
        <v>57</v>
      </c>
      <c r="M48" s="64">
        <v>95</v>
      </c>
      <c r="N48" s="64">
        <v>60</v>
      </c>
      <c r="O48" s="65">
        <v>64</v>
      </c>
      <c r="P48" s="48"/>
      <c r="Q48" s="48"/>
      <c r="R48" s="48"/>
      <c r="S48" s="48"/>
      <c r="T48" s="48"/>
      <c r="U48" s="48"/>
    </row>
    <row r="49" spans="1:21" ht="30.75" customHeight="1">
      <c r="A49" s="48"/>
      <c r="B49" s="1214"/>
      <c r="C49" s="1215"/>
      <c r="D49" s="62"/>
      <c r="E49" s="1191" t="s">
        <v>16</v>
      </c>
      <c r="F49" s="1191"/>
      <c r="G49" s="1191"/>
      <c r="H49" s="1191"/>
      <c r="I49" s="1191"/>
      <c r="J49" s="1192"/>
      <c r="K49" s="63">
        <v>109</v>
      </c>
      <c r="L49" s="64">
        <v>107</v>
      </c>
      <c r="M49" s="64">
        <v>74</v>
      </c>
      <c r="N49" s="64">
        <v>40</v>
      </c>
      <c r="O49" s="65">
        <v>27</v>
      </c>
      <c r="P49" s="48"/>
      <c r="Q49" s="48"/>
      <c r="R49" s="48"/>
      <c r="S49" s="48"/>
      <c r="T49" s="48"/>
      <c r="U49" s="48"/>
    </row>
    <row r="50" spans="1:21" ht="30.75" customHeight="1">
      <c r="A50" s="48"/>
      <c r="B50" s="1214"/>
      <c r="C50" s="1215"/>
      <c r="D50" s="62"/>
      <c r="E50" s="1191" t="s">
        <v>17</v>
      </c>
      <c r="F50" s="1191"/>
      <c r="G50" s="1191"/>
      <c r="H50" s="1191"/>
      <c r="I50" s="1191"/>
      <c r="J50" s="1192"/>
      <c r="K50" s="63" t="s">
        <v>503</v>
      </c>
      <c r="L50" s="64" t="s">
        <v>503</v>
      </c>
      <c r="M50" s="64" t="s">
        <v>503</v>
      </c>
      <c r="N50" s="64" t="s">
        <v>503</v>
      </c>
      <c r="O50" s="65" t="s">
        <v>503</v>
      </c>
      <c r="P50" s="48"/>
      <c r="Q50" s="48"/>
      <c r="R50" s="48"/>
      <c r="S50" s="48"/>
      <c r="T50" s="48"/>
      <c r="U50" s="48"/>
    </row>
    <row r="51" spans="1:21" ht="30.75" customHeight="1">
      <c r="A51" s="48"/>
      <c r="B51" s="1216"/>
      <c r="C51" s="1217"/>
      <c r="D51" s="66"/>
      <c r="E51" s="1191" t="s">
        <v>18</v>
      </c>
      <c r="F51" s="1191"/>
      <c r="G51" s="1191"/>
      <c r="H51" s="1191"/>
      <c r="I51" s="1191"/>
      <c r="J51" s="1192"/>
      <c r="K51" s="63" t="s">
        <v>503</v>
      </c>
      <c r="L51" s="64" t="s">
        <v>503</v>
      </c>
      <c r="M51" s="64" t="s">
        <v>503</v>
      </c>
      <c r="N51" s="64" t="s">
        <v>503</v>
      </c>
      <c r="O51" s="65" t="s">
        <v>503</v>
      </c>
      <c r="P51" s="48"/>
      <c r="Q51" s="48"/>
      <c r="R51" s="48"/>
      <c r="S51" s="48"/>
      <c r="T51" s="48"/>
      <c r="U51" s="48"/>
    </row>
    <row r="52" spans="1:21" ht="30.75" customHeight="1">
      <c r="A52" s="48"/>
      <c r="B52" s="1189" t="s">
        <v>19</v>
      </c>
      <c r="C52" s="1190"/>
      <c r="D52" s="66"/>
      <c r="E52" s="1191" t="s">
        <v>20</v>
      </c>
      <c r="F52" s="1191"/>
      <c r="G52" s="1191"/>
      <c r="H52" s="1191"/>
      <c r="I52" s="1191"/>
      <c r="J52" s="1192"/>
      <c r="K52" s="63">
        <v>5569</v>
      </c>
      <c r="L52" s="64">
        <v>4898</v>
      </c>
      <c r="M52" s="64">
        <v>4433</v>
      </c>
      <c r="N52" s="64">
        <v>3880</v>
      </c>
      <c r="O52" s="65">
        <v>3802</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637</v>
      </c>
      <c r="L53" s="69">
        <v>837</v>
      </c>
      <c r="M53" s="69">
        <v>804</v>
      </c>
      <c r="N53" s="69">
        <v>964</v>
      </c>
      <c r="O53" s="70">
        <v>1053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559</v>
      </c>
      <c r="P56" s="48"/>
      <c r="Q56" s="48"/>
      <c r="R56" s="48"/>
      <c r="S56" s="48"/>
      <c r="T56" s="48"/>
      <c r="U56" s="48"/>
    </row>
    <row r="57" spans="1:21" ht="31.5" customHeight="1" thickBot="1">
      <c r="A57" s="48"/>
      <c r="B57" s="76"/>
      <c r="C57" s="77"/>
      <c r="D57" s="77"/>
      <c r="E57" s="78"/>
      <c r="F57" s="78"/>
      <c r="G57" s="78"/>
      <c r="H57" s="78"/>
      <c r="I57" s="78"/>
      <c r="J57" s="79" t="s">
        <v>2</v>
      </c>
      <c r="K57" s="80" t="s">
        <v>560</v>
      </c>
      <c r="L57" s="81" t="s">
        <v>561</v>
      </c>
      <c r="M57" s="81" t="s">
        <v>562</v>
      </c>
      <c r="N57" s="81" t="s">
        <v>563</v>
      </c>
      <c r="O57" s="82" t="s">
        <v>564</v>
      </c>
      <c r="P57" s="48"/>
      <c r="Q57" s="48"/>
      <c r="R57" s="48"/>
      <c r="S57" s="48"/>
      <c r="T57" s="48"/>
      <c r="U57" s="48"/>
    </row>
    <row r="58" spans="1:21" ht="31.5" customHeight="1">
      <c r="B58" s="1197" t="s">
        <v>26</v>
      </c>
      <c r="C58" s="1198"/>
      <c r="D58" s="1203" t="s">
        <v>27</v>
      </c>
      <c r="E58" s="1204"/>
      <c r="F58" s="1204"/>
      <c r="G58" s="1204"/>
      <c r="H58" s="1204"/>
      <c r="I58" s="1204"/>
      <c r="J58" s="1205"/>
      <c r="K58" s="83"/>
      <c r="L58" s="84"/>
      <c r="M58" s="84"/>
      <c r="N58" s="84"/>
      <c r="O58" s="85"/>
    </row>
    <row r="59" spans="1:21" ht="31.5" customHeight="1">
      <c r="B59" s="1199"/>
      <c r="C59" s="1200"/>
      <c r="D59" s="1206" t="s">
        <v>28</v>
      </c>
      <c r="E59" s="1207"/>
      <c r="F59" s="1207"/>
      <c r="G59" s="1207"/>
      <c r="H59" s="1207"/>
      <c r="I59" s="1207"/>
      <c r="J59" s="1208"/>
      <c r="K59" s="86"/>
      <c r="L59" s="87"/>
      <c r="M59" s="87"/>
      <c r="N59" s="87"/>
      <c r="O59" s="88"/>
    </row>
    <row r="60" spans="1:21" ht="31.5" customHeight="1" thickBot="1">
      <c r="B60" s="1201"/>
      <c r="C60" s="1202"/>
      <c r="D60" s="1209" t="s">
        <v>29</v>
      </c>
      <c r="E60" s="1210"/>
      <c r="F60" s="1210"/>
      <c r="G60" s="1210"/>
      <c r="H60" s="1210"/>
      <c r="I60" s="1210"/>
      <c r="J60" s="1211"/>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vALvNJdvZEiIm76PqllMc6xSEsIyR4FlQeA0zQbZtq0tWoQt8KyR5h7VT+rcSwOYwSuuUDzbRUxw/PyWToYeQ==" saltValue="9K0sFlZohqjrYSvvpZc2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544</v>
      </c>
      <c r="J40" s="103" t="s">
        <v>545</v>
      </c>
      <c r="K40" s="103" t="s">
        <v>546</v>
      </c>
      <c r="L40" s="103" t="s">
        <v>547</v>
      </c>
      <c r="M40" s="104" t="s">
        <v>548</v>
      </c>
    </row>
    <row r="41" spans="2:13" ht="27.75" customHeight="1">
      <c r="B41" s="1232" t="s">
        <v>32</v>
      </c>
      <c r="C41" s="1233"/>
      <c r="D41" s="105"/>
      <c r="E41" s="1234" t="s">
        <v>33</v>
      </c>
      <c r="F41" s="1234"/>
      <c r="G41" s="1234"/>
      <c r="H41" s="1235"/>
      <c r="I41" s="351">
        <v>56437</v>
      </c>
      <c r="J41" s="352">
        <v>54806</v>
      </c>
      <c r="K41" s="352">
        <v>55268</v>
      </c>
      <c r="L41" s="352">
        <v>53052</v>
      </c>
      <c r="M41" s="353">
        <v>49505</v>
      </c>
    </row>
    <row r="42" spans="2:13" ht="27.75" customHeight="1">
      <c r="B42" s="1222"/>
      <c r="C42" s="1223"/>
      <c r="D42" s="106"/>
      <c r="E42" s="1226" t="s">
        <v>34</v>
      </c>
      <c r="F42" s="1226"/>
      <c r="G42" s="1226"/>
      <c r="H42" s="1227"/>
      <c r="I42" s="354" t="s">
        <v>503</v>
      </c>
      <c r="J42" s="355">
        <v>245</v>
      </c>
      <c r="K42" s="355" t="s">
        <v>503</v>
      </c>
      <c r="L42" s="355" t="s">
        <v>503</v>
      </c>
      <c r="M42" s="356" t="s">
        <v>503</v>
      </c>
    </row>
    <row r="43" spans="2:13" ht="27.75" customHeight="1">
      <c r="B43" s="1222"/>
      <c r="C43" s="1223"/>
      <c r="D43" s="106"/>
      <c r="E43" s="1226" t="s">
        <v>35</v>
      </c>
      <c r="F43" s="1226"/>
      <c r="G43" s="1226"/>
      <c r="H43" s="1227"/>
      <c r="I43" s="354">
        <v>1593</v>
      </c>
      <c r="J43" s="355">
        <v>1070</v>
      </c>
      <c r="K43" s="355">
        <v>881</v>
      </c>
      <c r="L43" s="355">
        <v>653</v>
      </c>
      <c r="M43" s="356">
        <v>727</v>
      </c>
    </row>
    <row r="44" spans="2:13" ht="27.75" customHeight="1">
      <c r="B44" s="1222"/>
      <c r="C44" s="1223"/>
      <c r="D44" s="106"/>
      <c r="E44" s="1226" t="s">
        <v>36</v>
      </c>
      <c r="F44" s="1226"/>
      <c r="G44" s="1226"/>
      <c r="H44" s="1227"/>
      <c r="I44" s="354">
        <v>557</v>
      </c>
      <c r="J44" s="355">
        <v>414</v>
      </c>
      <c r="K44" s="355">
        <v>318</v>
      </c>
      <c r="L44" s="355">
        <v>259</v>
      </c>
      <c r="M44" s="356">
        <v>225</v>
      </c>
    </row>
    <row r="45" spans="2:13" ht="27.75" customHeight="1">
      <c r="B45" s="1222"/>
      <c r="C45" s="1223"/>
      <c r="D45" s="106"/>
      <c r="E45" s="1226" t="s">
        <v>37</v>
      </c>
      <c r="F45" s="1226"/>
      <c r="G45" s="1226"/>
      <c r="H45" s="1227"/>
      <c r="I45" s="354">
        <v>6949</v>
      </c>
      <c r="J45" s="355">
        <v>6733</v>
      </c>
      <c r="K45" s="355">
        <v>6644</v>
      </c>
      <c r="L45" s="355">
        <v>6672</v>
      </c>
      <c r="M45" s="356">
        <v>6591</v>
      </c>
    </row>
    <row r="46" spans="2:13" ht="27.75" customHeight="1">
      <c r="B46" s="1222"/>
      <c r="C46" s="1223"/>
      <c r="D46" s="107"/>
      <c r="E46" s="1226" t="s">
        <v>38</v>
      </c>
      <c r="F46" s="1226"/>
      <c r="G46" s="1226"/>
      <c r="H46" s="1227"/>
      <c r="I46" s="354" t="s">
        <v>503</v>
      </c>
      <c r="J46" s="355" t="s">
        <v>503</v>
      </c>
      <c r="K46" s="355" t="s">
        <v>503</v>
      </c>
      <c r="L46" s="355" t="s">
        <v>503</v>
      </c>
      <c r="M46" s="356" t="s">
        <v>503</v>
      </c>
    </row>
    <row r="47" spans="2:13" ht="27.75" customHeight="1">
      <c r="B47" s="1222"/>
      <c r="C47" s="1223"/>
      <c r="D47" s="108"/>
      <c r="E47" s="1236" t="s">
        <v>39</v>
      </c>
      <c r="F47" s="1237"/>
      <c r="G47" s="1237"/>
      <c r="H47" s="1238"/>
      <c r="I47" s="354" t="s">
        <v>503</v>
      </c>
      <c r="J47" s="355" t="s">
        <v>503</v>
      </c>
      <c r="K47" s="355" t="s">
        <v>503</v>
      </c>
      <c r="L47" s="355" t="s">
        <v>503</v>
      </c>
      <c r="M47" s="356" t="s">
        <v>503</v>
      </c>
    </row>
    <row r="48" spans="2:13" ht="27.75" customHeight="1">
      <c r="B48" s="1222"/>
      <c r="C48" s="1223"/>
      <c r="D48" s="106"/>
      <c r="E48" s="1226" t="s">
        <v>40</v>
      </c>
      <c r="F48" s="1226"/>
      <c r="G48" s="1226"/>
      <c r="H48" s="1227"/>
      <c r="I48" s="354" t="s">
        <v>503</v>
      </c>
      <c r="J48" s="355" t="s">
        <v>503</v>
      </c>
      <c r="K48" s="355" t="s">
        <v>503</v>
      </c>
      <c r="L48" s="355" t="s">
        <v>503</v>
      </c>
      <c r="M48" s="356" t="s">
        <v>503</v>
      </c>
    </row>
    <row r="49" spans="2:13" ht="27.75" customHeight="1">
      <c r="B49" s="1224"/>
      <c r="C49" s="1225"/>
      <c r="D49" s="106"/>
      <c r="E49" s="1226" t="s">
        <v>41</v>
      </c>
      <c r="F49" s="1226"/>
      <c r="G49" s="1226"/>
      <c r="H49" s="1227"/>
      <c r="I49" s="354" t="s">
        <v>503</v>
      </c>
      <c r="J49" s="355" t="s">
        <v>503</v>
      </c>
      <c r="K49" s="355" t="s">
        <v>503</v>
      </c>
      <c r="L49" s="355" t="s">
        <v>503</v>
      </c>
      <c r="M49" s="356" t="s">
        <v>503</v>
      </c>
    </row>
    <row r="50" spans="2:13" ht="27.75" customHeight="1">
      <c r="B50" s="1220" t="s">
        <v>42</v>
      </c>
      <c r="C50" s="1221"/>
      <c r="D50" s="109"/>
      <c r="E50" s="1226" t="s">
        <v>43</v>
      </c>
      <c r="F50" s="1226"/>
      <c r="G50" s="1226"/>
      <c r="H50" s="1227"/>
      <c r="I50" s="354">
        <v>8438</v>
      </c>
      <c r="J50" s="355">
        <v>9625</v>
      </c>
      <c r="K50" s="355">
        <v>11416</v>
      </c>
      <c r="L50" s="355">
        <v>13777</v>
      </c>
      <c r="M50" s="356">
        <v>16390</v>
      </c>
    </row>
    <row r="51" spans="2:13" ht="27.75" customHeight="1">
      <c r="B51" s="1222"/>
      <c r="C51" s="1223"/>
      <c r="D51" s="106"/>
      <c r="E51" s="1226" t="s">
        <v>44</v>
      </c>
      <c r="F51" s="1226"/>
      <c r="G51" s="1226"/>
      <c r="H51" s="1227"/>
      <c r="I51" s="354">
        <v>8584</v>
      </c>
      <c r="J51" s="355">
        <v>7437</v>
      </c>
      <c r="K51" s="355">
        <v>6574</v>
      </c>
      <c r="L51" s="355">
        <v>5844</v>
      </c>
      <c r="M51" s="356">
        <v>5690</v>
      </c>
    </row>
    <row r="52" spans="2:13" ht="27.75" customHeight="1">
      <c r="B52" s="1224"/>
      <c r="C52" s="1225"/>
      <c r="D52" s="106"/>
      <c r="E52" s="1226" t="s">
        <v>45</v>
      </c>
      <c r="F52" s="1226"/>
      <c r="G52" s="1226"/>
      <c r="H52" s="1227"/>
      <c r="I52" s="354">
        <v>39763</v>
      </c>
      <c r="J52" s="355">
        <v>38637</v>
      </c>
      <c r="K52" s="355">
        <v>38052</v>
      </c>
      <c r="L52" s="355">
        <v>37667</v>
      </c>
      <c r="M52" s="356">
        <v>35516</v>
      </c>
    </row>
    <row r="53" spans="2:13" ht="27.75" customHeight="1" thickBot="1">
      <c r="B53" s="1228" t="s">
        <v>46</v>
      </c>
      <c r="C53" s="1229"/>
      <c r="D53" s="110"/>
      <c r="E53" s="1230" t="s">
        <v>47</v>
      </c>
      <c r="F53" s="1230"/>
      <c r="G53" s="1230"/>
      <c r="H53" s="1231"/>
      <c r="I53" s="357">
        <v>8749</v>
      </c>
      <c r="J53" s="358">
        <v>7571</v>
      </c>
      <c r="K53" s="358">
        <v>7069</v>
      </c>
      <c r="L53" s="358">
        <v>3347</v>
      </c>
      <c r="M53" s="359">
        <v>-547</v>
      </c>
    </row>
    <row r="54" spans="2:13" ht="27.75" customHeight="1">
      <c r="B54" s="111" t="s">
        <v>48</v>
      </c>
      <c r="C54" s="112"/>
      <c r="D54" s="112"/>
      <c r="E54" s="113"/>
      <c r="F54" s="113"/>
      <c r="G54" s="113"/>
      <c r="H54" s="113"/>
      <c r="I54" s="114"/>
      <c r="J54" s="114"/>
      <c r="K54" s="114"/>
      <c r="L54" s="114"/>
      <c r="M54" s="114"/>
    </row>
    <row r="55" spans="2:13"/>
  </sheetData>
  <sheetProtection algorithmName="SHA-512" hashValue="uYqTMOYz9tmmq7u15AgAYW68LwG/DXeWsq4HQyfn1l5zqeEY7BEq/+gJTWr1dcTnR/7Yt9MUhtqFygtE4ojQrA==" saltValue="bsSRsWsyqb6Zy11l3X+S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546</v>
      </c>
      <c r="G54" s="119" t="s">
        <v>547</v>
      </c>
      <c r="H54" s="120" t="s">
        <v>548</v>
      </c>
    </row>
    <row r="55" spans="2:8" ht="52.5" customHeight="1">
      <c r="B55" s="121"/>
      <c r="C55" s="1247" t="s">
        <v>50</v>
      </c>
      <c r="D55" s="1247"/>
      <c r="E55" s="1248"/>
      <c r="F55" s="122">
        <v>3372</v>
      </c>
      <c r="G55" s="122">
        <v>3913</v>
      </c>
      <c r="H55" s="123">
        <v>4432</v>
      </c>
    </row>
    <row r="56" spans="2:8" ht="52.5" customHeight="1">
      <c r="B56" s="124"/>
      <c r="C56" s="1249" t="s">
        <v>51</v>
      </c>
      <c r="D56" s="1249"/>
      <c r="E56" s="1250"/>
      <c r="F56" s="125" t="s">
        <v>503</v>
      </c>
      <c r="G56" s="125" t="s">
        <v>503</v>
      </c>
      <c r="H56" s="126" t="s">
        <v>503</v>
      </c>
    </row>
    <row r="57" spans="2:8" ht="53.25" customHeight="1">
      <c r="B57" s="124"/>
      <c r="C57" s="1251" t="s">
        <v>52</v>
      </c>
      <c r="D57" s="1251"/>
      <c r="E57" s="1252"/>
      <c r="F57" s="127">
        <v>6401</v>
      </c>
      <c r="G57" s="127">
        <v>8152</v>
      </c>
      <c r="H57" s="128">
        <v>10274</v>
      </c>
    </row>
    <row r="58" spans="2:8" ht="45.75" customHeight="1">
      <c r="B58" s="129"/>
      <c r="C58" s="1239" t="s">
        <v>577</v>
      </c>
      <c r="D58" s="1240"/>
      <c r="E58" s="1241"/>
      <c r="F58" s="360">
        <v>3402</v>
      </c>
      <c r="G58" s="360">
        <v>4782</v>
      </c>
      <c r="H58" s="361">
        <v>6563</v>
      </c>
    </row>
    <row r="59" spans="2:8" ht="45.75" customHeight="1">
      <c r="B59" s="129"/>
      <c r="C59" s="1239" t="s">
        <v>578</v>
      </c>
      <c r="D59" s="1240"/>
      <c r="E59" s="1241"/>
      <c r="F59" s="360">
        <v>1168</v>
      </c>
      <c r="G59" s="360">
        <v>1171</v>
      </c>
      <c r="H59" s="361">
        <v>1262</v>
      </c>
    </row>
    <row r="60" spans="2:8" ht="45.75" customHeight="1">
      <c r="B60" s="129"/>
      <c r="C60" s="1239" t="s">
        <v>579</v>
      </c>
      <c r="D60" s="1240"/>
      <c r="E60" s="1241"/>
      <c r="F60" s="360">
        <v>768</v>
      </c>
      <c r="G60" s="360">
        <v>881</v>
      </c>
      <c r="H60" s="361">
        <v>1005</v>
      </c>
    </row>
    <row r="61" spans="2:8" ht="45.75" customHeight="1">
      <c r="B61" s="129"/>
      <c r="C61" s="1239" t="s">
        <v>580</v>
      </c>
      <c r="D61" s="1240"/>
      <c r="E61" s="1241"/>
      <c r="F61" s="360">
        <v>368</v>
      </c>
      <c r="G61" s="360">
        <v>649</v>
      </c>
      <c r="H61" s="361">
        <v>784</v>
      </c>
    </row>
    <row r="62" spans="2:8" ht="45.75" customHeight="1" thickBot="1">
      <c r="B62" s="130"/>
      <c r="C62" s="1242" t="s">
        <v>581</v>
      </c>
      <c r="D62" s="1243"/>
      <c r="E62" s="1244"/>
      <c r="F62" s="362">
        <v>437</v>
      </c>
      <c r="G62" s="362">
        <v>427</v>
      </c>
      <c r="H62" s="363">
        <v>411</v>
      </c>
    </row>
    <row r="63" spans="2:8" ht="52.5" customHeight="1" thickBot="1">
      <c r="B63" s="131"/>
      <c r="C63" s="1245" t="s">
        <v>53</v>
      </c>
      <c r="D63" s="1245"/>
      <c r="E63" s="1246"/>
      <c r="F63" s="132">
        <v>9773</v>
      </c>
      <c r="G63" s="132">
        <v>12065</v>
      </c>
      <c r="H63" s="133">
        <v>14706</v>
      </c>
    </row>
    <row r="64" spans="2:8"/>
  </sheetData>
  <sheetProtection algorithmName="SHA-512" hashValue="4xv+kPjGrfIYrioS4tY+Qx2qw3wMLzXrMbLp4ap8g9ppaMwGddF1945y01J4EF9qwrwldclWPm88m1xiHEerIA==" saltValue="kfNCeq6GKlNXTF7Eci2Z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1E854-D94E-43F9-A1E1-81F2F23DA164}">
  <sheetPr>
    <pageSetUpPr fitToPage="1"/>
  </sheetPr>
  <dimension ref="A1:DE85"/>
  <sheetViews>
    <sheetView zoomScale="70" zoomScaleNormal="70"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582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583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53" t="s">
        <v>592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584</v>
      </c>
    </row>
    <row r="50" spans="1:109">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544</v>
      </c>
      <c r="BQ50" s="1266"/>
      <c r="BR50" s="1266"/>
      <c r="BS50" s="1266"/>
      <c r="BT50" s="1266"/>
      <c r="BU50" s="1266"/>
      <c r="BV50" s="1266"/>
      <c r="BW50" s="1266"/>
      <c r="BX50" s="1266" t="s">
        <v>545</v>
      </c>
      <c r="BY50" s="1266"/>
      <c r="BZ50" s="1266"/>
      <c r="CA50" s="1266"/>
      <c r="CB50" s="1266"/>
      <c r="CC50" s="1266"/>
      <c r="CD50" s="1266"/>
      <c r="CE50" s="1266"/>
      <c r="CF50" s="1266" t="s">
        <v>546</v>
      </c>
      <c r="CG50" s="1266"/>
      <c r="CH50" s="1266"/>
      <c r="CI50" s="1266"/>
      <c r="CJ50" s="1266"/>
      <c r="CK50" s="1266"/>
      <c r="CL50" s="1266"/>
      <c r="CM50" s="1266"/>
      <c r="CN50" s="1266" t="s">
        <v>547</v>
      </c>
      <c r="CO50" s="1266"/>
      <c r="CP50" s="1266"/>
      <c r="CQ50" s="1266"/>
      <c r="CR50" s="1266"/>
      <c r="CS50" s="1266"/>
      <c r="CT50" s="1266"/>
      <c r="CU50" s="1266"/>
      <c r="CV50" s="1266" t="s">
        <v>548</v>
      </c>
      <c r="CW50" s="1266"/>
      <c r="CX50" s="1266"/>
      <c r="CY50" s="1266"/>
      <c r="CZ50" s="1266"/>
      <c r="DA50" s="1266"/>
      <c r="DB50" s="1266"/>
      <c r="DC50" s="1266"/>
    </row>
    <row r="51" spans="1:109" ht="13.5" customHeight="1">
      <c r="B51" s="372"/>
      <c r="G51" s="1272"/>
      <c r="H51" s="1272"/>
      <c r="I51" s="1270"/>
      <c r="J51" s="1270"/>
      <c r="K51" s="1268"/>
      <c r="L51" s="1268"/>
      <c r="M51" s="1268"/>
      <c r="N51" s="1268"/>
      <c r="AM51" s="381"/>
      <c r="AN51" s="1269" t="s">
        <v>585</v>
      </c>
      <c r="AO51" s="1269"/>
      <c r="AP51" s="1269"/>
      <c r="AQ51" s="1269"/>
      <c r="AR51" s="1269"/>
      <c r="AS51" s="1269"/>
      <c r="AT51" s="1269"/>
      <c r="AU51" s="1269"/>
      <c r="AV51" s="1269"/>
      <c r="AW51" s="1269"/>
      <c r="AX51" s="1269"/>
      <c r="AY51" s="1269"/>
      <c r="AZ51" s="1269"/>
      <c r="BA51" s="1269"/>
      <c r="BB51" s="1269" t="s">
        <v>586</v>
      </c>
      <c r="BC51" s="1269"/>
      <c r="BD51" s="1269"/>
      <c r="BE51" s="1269"/>
      <c r="BF51" s="1269"/>
      <c r="BG51" s="1269"/>
      <c r="BH51" s="1269"/>
      <c r="BI51" s="1269"/>
      <c r="BJ51" s="1269"/>
      <c r="BK51" s="1269"/>
      <c r="BL51" s="1269"/>
      <c r="BM51" s="1269"/>
      <c r="BN51" s="1269"/>
      <c r="BO51" s="1269"/>
      <c r="BP51" s="1267">
        <v>25.2</v>
      </c>
      <c r="BQ51" s="1267"/>
      <c r="BR51" s="1267"/>
      <c r="BS51" s="1267"/>
      <c r="BT51" s="1267"/>
      <c r="BU51" s="1267"/>
      <c r="BV51" s="1267"/>
      <c r="BW51" s="1267"/>
      <c r="BX51" s="1267">
        <v>21.7</v>
      </c>
      <c r="BY51" s="1267"/>
      <c r="BZ51" s="1267"/>
      <c r="CA51" s="1267"/>
      <c r="CB51" s="1267"/>
      <c r="CC51" s="1267"/>
      <c r="CD51" s="1267"/>
      <c r="CE51" s="1267"/>
      <c r="CF51" s="1267">
        <v>19.5</v>
      </c>
      <c r="CG51" s="1267"/>
      <c r="CH51" s="1267"/>
      <c r="CI51" s="1267"/>
      <c r="CJ51" s="1267"/>
      <c r="CK51" s="1267"/>
      <c r="CL51" s="1267"/>
      <c r="CM51" s="1267"/>
      <c r="CN51" s="1267">
        <v>8.6</v>
      </c>
      <c r="CO51" s="1267"/>
      <c r="CP51" s="1267"/>
      <c r="CQ51" s="1267"/>
      <c r="CR51" s="1267"/>
      <c r="CS51" s="1267"/>
      <c r="CT51" s="1267"/>
      <c r="CU51" s="1267"/>
      <c r="CV51" s="1267"/>
      <c r="CW51" s="1267"/>
      <c r="CX51" s="1267"/>
      <c r="CY51" s="1267"/>
      <c r="CZ51" s="1267"/>
      <c r="DA51" s="1267"/>
      <c r="DB51" s="1267"/>
      <c r="DC51" s="1267"/>
    </row>
    <row r="52" spans="1:109">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587</v>
      </c>
      <c r="BC53" s="1269"/>
      <c r="BD53" s="1269"/>
      <c r="BE53" s="1269"/>
      <c r="BF53" s="1269"/>
      <c r="BG53" s="1269"/>
      <c r="BH53" s="1269"/>
      <c r="BI53" s="1269"/>
      <c r="BJ53" s="1269"/>
      <c r="BK53" s="1269"/>
      <c r="BL53" s="1269"/>
      <c r="BM53" s="1269"/>
      <c r="BN53" s="1269"/>
      <c r="BO53" s="1269"/>
      <c r="BP53" s="1267">
        <v>50.6</v>
      </c>
      <c r="BQ53" s="1267"/>
      <c r="BR53" s="1267"/>
      <c r="BS53" s="1267"/>
      <c r="BT53" s="1267"/>
      <c r="BU53" s="1267"/>
      <c r="BV53" s="1267"/>
      <c r="BW53" s="1267"/>
      <c r="BX53" s="1267">
        <v>52.9</v>
      </c>
      <c r="BY53" s="1267"/>
      <c r="BZ53" s="1267"/>
      <c r="CA53" s="1267"/>
      <c r="CB53" s="1267"/>
      <c r="CC53" s="1267"/>
      <c r="CD53" s="1267"/>
      <c r="CE53" s="1267"/>
      <c r="CF53" s="1267">
        <v>52.3</v>
      </c>
      <c r="CG53" s="1267"/>
      <c r="CH53" s="1267"/>
      <c r="CI53" s="1267"/>
      <c r="CJ53" s="1267"/>
      <c r="CK53" s="1267"/>
      <c r="CL53" s="1267"/>
      <c r="CM53" s="1267"/>
      <c r="CN53" s="1267">
        <v>53.2</v>
      </c>
      <c r="CO53" s="1267"/>
      <c r="CP53" s="1267"/>
      <c r="CQ53" s="1267"/>
      <c r="CR53" s="1267"/>
      <c r="CS53" s="1267"/>
      <c r="CT53" s="1267"/>
      <c r="CU53" s="1267"/>
      <c r="CV53" s="1267">
        <v>54.9</v>
      </c>
      <c r="CW53" s="1267"/>
      <c r="CX53" s="1267"/>
      <c r="CY53" s="1267"/>
      <c r="CZ53" s="1267"/>
      <c r="DA53" s="1267"/>
      <c r="DB53" s="1267"/>
      <c r="DC53" s="1267"/>
    </row>
    <row r="54" spans="1:109">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c r="A55" s="380"/>
      <c r="B55" s="372"/>
      <c r="G55" s="1262"/>
      <c r="H55" s="1262"/>
      <c r="I55" s="1262"/>
      <c r="J55" s="1262"/>
      <c r="K55" s="1268"/>
      <c r="L55" s="1268"/>
      <c r="M55" s="1268"/>
      <c r="N55" s="1268"/>
      <c r="AN55" s="1266" t="s">
        <v>588</v>
      </c>
      <c r="AO55" s="1266"/>
      <c r="AP55" s="1266"/>
      <c r="AQ55" s="1266"/>
      <c r="AR55" s="1266"/>
      <c r="AS55" s="1266"/>
      <c r="AT55" s="1266"/>
      <c r="AU55" s="1266"/>
      <c r="AV55" s="1266"/>
      <c r="AW55" s="1266"/>
      <c r="AX55" s="1266"/>
      <c r="AY55" s="1266"/>
      <c r="AZ55" s="1266"/>
      <c r="BA55" s="1266"/>
      <c r="BB55" s="1269" t="s">
        <v>586</v>
      </c>
      <c r="BC55" s="1269"/>
      <c r="BD55" s="1269"/>
      <c r="BE55" s="1269"/>
      <c r="BF55" s="1269"/>
      <c r="BG55" s="1269"/>
      <c r="BH55" s="1269"/>
      <c r="BI55" s="1269"/>
      <c r="BJ55" s="1269"/>
      <c r="BK55" s="1269"/>
      <c r="BL55" s="1269"/>
      <c r="BM55" s="1269"/>
      <c r="BN55" s="1269"/>
      <c r="BO55" s="1269"/>
      <c r="BP55" s="1267">
        <v>12.1</v>
      </c>
      <c r="BQ55" s="1267"/>
      <c r="BR55" s="1267"/>
      <c r="BS55" s="1267"/>
      <c r="BT55" s="1267"/>
      <c r="BU55" s="1267"/>
      <c r="BV55" s="1267"/>
      <c r="BW55" s="1267"/>
      <c r="BX55" s="1267">
        <v>11.2</v>
      </c>
      <c r="BY55" s="1267"/>
      <c r="BZ55" s="1267"/>
      <c r="CA55" s="1267"/>
      <c r="CB55" s="1267"/>
      <c r="CC55" s="1267"/>
      <c r="CD55" s="1267"/>
      <c r="CE55" s="1267"/>
      <c r="CF55" s="1267">
        <v>7.1</v>
      </c>
      <c r="CG55" s="1267"/>
      <c r="CH55" s="1267"/>
      <c r="CI55" s="1267"/>
      <c r="CJ55" s="1267"/>
      <c r="CK55" s="1267"/>
      <c r="CL55" s="1267"/>
      <c r="CM55" s="1267"/>
      <c r="CN55" s="1267">
        <v>5</v>
      </c>
      <c r="CO55" s="1267"/>
      <c r="CP55" s="1267"/>
      <c r="CQ55" s="1267"/>
      <c r="CR55" s="1267"/>
      <c r="CS55" s="1267"/>
      <c r="CT55" s="1267"/>
      <c r="CU55" s="1267"/>
      <c r="CV55" s="1267">
        <v>0.1</v>
      </c>
      <c r="CW55" s="1267"/>
      <c r="CX55" s="1267"/>
      <c r="CY55" s="1267"/>
      <c r="CZ55" s="1267"/>
      <c r="DA55" s="1267"/>
      <c r="DB55" s="1267"/>
      <c r="DC55" s="1267"/>
    </row>
    <row r="56" spans="1:109">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587</v>
      </c>
      <c r="BC57" s="1269"/>
      <c r="BD57" s="1269"/>
      <c r="BE57" s="1269"/>
      <c r="BF57" s="1269"/>
      <c r="BG57" s="1269"/>
      <c r="BH57" s="1269"/>
      <c r="BI57" s="1269"/>
      <c r="BJ57" s="1269"/>
      <c r="BK57" s="1269"/>
      <c r="BL57" s="1269"/>
      <c r="BM57" s="1269"/>
      <c r="BN57" s="1269"/>
      <c r="BO57" s="1269"/>
      <c r="BP57" s="1267">
        <v>59.4</v>
      </c>
      <c r="BQ57" s="1267"/>
      <c r="BR57" s="1267"/>
      <c r="BS57" s="1267"/>
      <c r="BT57" s="1267"/>
      <c r="BU57" s="1267"/>
      <c r="BV57" s="1267"/>
      <c r="BW57" s="1267"/>
      <c r="BX57" s="1267">
        <v>60.2</v>
      </c>
      <c r="BY57" s="1267"/>
      <c r="BZ57" s="1267"/>
      <c r="CA57" s="1267"/>
      <c r="CB57" s="1267"/>
      <c r="CC57" s="1267"/>
      <c r="CD57" s="1267"/>
      <c r="CE57" s="1267"/>
      <c r="CF57" s="1267">
        <v>61</v>
      </c>
      <c r="CG57" s="1267"/>
      <c r="CH57" s="1267"/>
      <c r="CI57" s="1267"/>
      <c r="CJ57" s="1267"/>
      <c r="CK57" s="1267"/>
      <c r="CL57" s="1267"/>
      <c r="CM57" s="1267"/>
      <c r="CN57" s="1267">
        <v>62.1</v>
      </c>
      <c r="CO57" s="1267"/>
      <c r="CP57" s="1267"/>
      <c r="CQ57" s="1267"/>
      <c r="CR57" s="1267"/>
      <c r="CS57" s="1267"/>
      <c r="CT57" s="1267"/>
      <c r="CU57" s="1267"/>
      <c r="CV57" s="1267">
        <v>68.2</v>
      </c>
      <c r="CW57" s="1267"/>
      <c r="CX57" s="1267"/>
      <c r="CY57" s="1267"/>
      <c r="CZ57" s="1267"/>
      <c r="DA57" s="1267"/>
      <c r="DB57" s="1267"/>
      <c r="DC57" s="1267"/>
      <c r="DD57" s="385"/>
      <c r="DE57" s="384"/>
    </row>
    <row r="58" spans="1:109" s="380" customFormat="1">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589</v>
      </c>
    </row>
    <row r="64" spans="1:109">
      <c r="B64" s="372"/>
      <c r="G64" s="379"/>
      <c r="I64" s="392"/>
      <c r="J64" s="392"/>
      <c r="K64" s="392"/>
      <c r="L64" s="392"/>
      <c r="M64" s="392"/>
      <c r="N64" s="393"/>
      <c r="AM64" s="379"/>
      <c r="AN64" s="379" t="s">
        <v>583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53" t="s">
        <v>591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584</v>
      </c>
    </row>
    <row r="72" spans="2:107">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544</v>
      </c>
      <c r="BQ72" s="1266"/>
      <c r="BR72" s="1266"/>
      <c r="BS72" s="1266"/>
      <c r="BT72" s="1266"/>
      <c r="BU72" s="1266"/>
      <c r="BV72" s="1266"/>
      <c r="BW72" s="1266"/>
      <c r="BX72" s="1266" t="s">
        <v>545</v>
      </c>
      <c r="BY72" s="1266"/>
      <c r="BZ72" s="1266"/>
      <c r="CA72" s="1266"/>
      <c r="CB72" s="1266"/>
      <c r="CC72" s="1266"/>
      <c r="CD72" s="1266"/>
      <c r="CE72" s="1266"/>
      <c r="CF72" s="1266" t="s">
        <v>546</v>
      </c>
      <c r="CG72" s="1266"/>
      <c r="CH72" s="1266"/>
      <c r="CI72" s="1266"/>
      <c r="CJ72" s="1266"/>
      <c r="CK72" s="1266"/>
      <c r="CL72" s="1266"/>
      <c r="CM72" s="1266"/>
      <c r="CN72" s="1266" t="s">
        <v>547</v>
      </c>
      <c r="CO72" s="1266"/>
      <c r="CP72" s="1266"/>
      <c r="CQ72" s="1266"/>
      <c r="CR72" s="1266"/>
      <c r="CS72" s="1266"/>
      <c r="CT72" s="1266"/>
      <c r="CU72" s="1266"/>
      <c r="CV72" s="1266" t="s">
        <v>548</v>
      </c>
      <c r="CW72" s="1266"/>
      <c r="CX72" s="1266"/>
      <c r="CY72" s="1266"/>
      <c r="CZ72" s="1266"/>
      <c r="DA72" s="1266"/>
      <c r="DB72" s="1266"/>
      <c r="DC72" s="1266"/>
    </row>
    <row r="73" spans="2:107">
      <c r="B73" s="372"/>
      <c r="G73" s="1272"/>
      <c r="H73" s="1272"/>
      <c r="I73" s="1272"/>
      <c r="J73" s="1272"/>
      <c r="K73" s="1273"/>
      <c r="L73" s="1273"/>
      <c r="M73" s="1273"/>
      <c r="N73" s="1273"/>
      <c r="AM73" s="381"/>
      <c r="AN73" s="1269" t="s">
        <v>585</v>
      </c>
      <c r="AO73" s="1269"/>
      <c r="AP73" s="1269"/>
      <c r="AQ73" s="1269"/>
      <c r="AR73" s="1269"/>
      <c r="AS73" s="1269"/>
      <c r="AT73" s="1269"/>
      <c r="AU73" s="1269"/>
      <c r="AV73" s="1269"/>
      <c r="AW73" s="1269"/>
      <c r="AX73" s="1269"/>
      <c r="AY73" s="1269"/>
      <c r="AZ73" s="1269"/>
      <c r="BA73" s="1269"/>
      <c r="BB73" s="1269" t="s">
        <v>586</v>
      </c>
      <c r="BC73" s="1269"/>
      <c r="BD73" s="1269"/>
      <c r="BE73" s="1269"/>
      <c r="BF73" s="1269"/>
      <c r="BG73" s="1269"/>
      <c r="BH73" s="1269"/>
      <c r="BI73" s="1269"/>
      <c r="BJ73" s="1269"/>
      <c r="BK73" s="1269"/>
      <c r="BL73" s="1269"/>
      <c r="BM73" s="1269"/>
      <c r="BN73" s="1269"/>
      <c r="BO73" s="1269"/>
      <c r="BP73" s="1267">
        <v>25.2</v>
      </c>
      <c r="BQ73" s="1267"/>
      <c r="BR73" s="1267"/>
      <c r="BS73" s="1267"/>
      <c r="BT73" s="1267"/>
      <c r="BU73" s="1267"/>
      <c r="BV73" s="1267"/>
      <c r="BW73" s="1267"/>
      <c r="BX73" s="1267">
        <v>21.7</v>
      </c>
      <c r="BY73" s="1267"/>
      <c r="BZ73" s="1267"/>
      <c r="CA73" s="1267"/>
      <c r="CB73" s="1267"/>
      <c r="CC73" s="1267"/>
      <c r="CD73" s="1267"/>
      <c r="CE73" s="1267"/>
      <c r="CF73" s="1267">
        <v>19.5</v>
      </c>
      <c r="CG73" s="1267"/>
      <c r="CH73" s="1267"/>
      <c r="CI73" s="1267"/>
      <c r="CJ73" s="1267"/>
      <c r="CK73" s="1267"/>
      <c r="CL73" s="1267"/>
      <c r="CM73" s="1267"/>
      <c r="CN73" s="1267">
        <v>8.6</v>
      </c>
      <c r="CO73" s="1267"/>
      <c r="CP73" s="1267"/>
      <c r="CQ73" s="1267"/>
      <c r="CR73" s="1267"/>
      <c r="CS73" s="1267"/>
      <c r="CT73" s="1267"/>
      <c r="CU73" s="1267"/>
      <c r="CV73" s="1267"/>
      <c r="CW73" s="1267"/>
      <c r="CX73" s="1267"/>
      <c r="CY73" s="1267"/>
      <c r="CZ73" s="1267"/>
      <c r="DA73" s="1267"/>
      <c r="DB73" s="1267"/>
      <c r="DC73" s="1267"/>
    </row>
    <row r="74" spans="2:107">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590</v>
      </c>
      <c r="BC75" s="1269"/>
      <c r="BD75" s="1269"/>
      <c r="BE75" s="1269"/>
      <c r="BF75" s="1269"/>
      <c r="BG75" s="1269"/>
      <c r="BH75" s="1269"/>
      <c r="BI75" s="1269"/>
      <c r="BJ75" s="1269"/>
      <c r="BK75" s="1269"/>
      <c r="BL75" s="1269"/>
      <c r="BM75" s="1269"/>
      <c r="BN75" s="1269"/>
      <c r="BO75" s="1269"/>
      <c r="BP75" s="1267">
        <v>0.8</v>
      </c>
      <c r="BQ75" s="1267"/>
      <c r="BR75" s="1267"/>
      <c r="BS75" s="1267"/>
      <c r="BT75" s="1267"/>
      <c r="BU75" s="1267"/>
      <c r="BV75" s="1267"/>
      <c r="BW75" s="1267"/>
      <c r="BX75" s="1267">
        <v>1.7</v>
      </c>
      <c r="BY75" s="1267"/>
      <c r="BZ75" s="1267"/>
      <c r="CA75" s="1267"/>
      <c r="CB75" s="1267"/>
      <c r="CC75" s="1267"/>
      <c r="CD75" s="1267"/>
      <c r="CE75" s="1267"/>
      <c r="CF75" s="1267">
        <v>2.1</v>
      </c>
      <c r="CG75" s="1267"/>
      <c r="CH75" s="1267"/>
      <c r="CI75" s="1267"/>
      <c r="CJ75" s="1267"/>
      <c r="CK75" s="1267"/>
      <c r="CL75" s="1267"/>
      <c r="CM75" s="1267"/>
      <c r="CN75" s="1267">
        <v>2.2999999999999998</v>
      </c>
      <c r="CO75" s="1267"/>
      <c r="CP75" s="1267"/>
      <c r="CQ75" s="1267"/>
      <c r="CR75" s="1267"/>
      <c r="CS75" s="1267"/>
      <c r="CT75" s="1267"/>
      <c r="CU75" s="1267"/>
      <c r="CV75" s="1267">
        <v>2.4</v>
      </c>
      <c r="CW75" s="1267"/>
      <c r="CX75" s="1267"/>
      <c r="CY75" s="1267"/>
      <c r="CZ75" s="1267"/>
      <c r="DA75" s="1267"/>
      <c r="DB75" s="1267"/>
      <c r="DC75" s="1267"/>
    </row>
    <row r="76" spans="2:107">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c r="B77" s="372"/>
      <c r="G77" s="1262"/>
      <c r="H77" s="1262"/>
      <c r="I77" s="1262"/>
      <c r="J77" s="1262"/>
      <c r="K77" s="1273"/>
      <c r="L77" s="1273"/>
      <c r="M77" s="1273"/>
      <c r="N77" s="1273"/>
      <c r="AN77" s="1266" t="s">
        <v>588</v>
      </c>
      <c r="AO77" s="1266"/>
      <c r="AP77" s="1266"/>
      <c r="AQ77" s="1266"/>
      <c r="AR77" s="1266"/>
      <c r="AS77" s="1266"/>
      <c r="AT77" s="1266"/>
      <c r="AU77" s="1266"/>
      <c r="AV77" s="1266"/>
      <c r="AW77" s="1266"/>
      <c r="AX77" s="1266"/>
      <c r="AY77" s="1266"/>
      <c r="AZ77" s="1266"/>
      <c r="BA77" s="1266"/>
      <c r="BB77" s="1269" t="s">
        <v>586</v>
      </c>
      <c r="BC77" s="1269"/>
      <c r="BD77" s="1269"/>
      <c r="BE77" s="1269"/>
      <c r="BF77" s="1269"/>
      <c r="BG77" s="1269"/>
      <c r="BH77" s="1269"/>
      <c r="BI77" s="1269"/>
      <c r="BJ77" s="1269"/>
      <c r="BK77" s="1269"/>
      <c r="BL77" s="1269"/>
      <c r="BM77" s="1269"/>
      <c r="BN77" s="1269"/>
      <c r="BO77" s="1269"/>
      <c r="BP77" s="1267">
        <v>12.1</v>
      </c>
      <c r="BQ77" s="1267"/>
      <c r="BR77" s="1267"/>
      <c r="BS77" s="1267"/>
      <c r="BT77" s="1267"/>
      <c r="BU77" s="1267"/>
      <c r="BV77" s="1267"/>
      <c r="BW77" s="1267"/>
      <c r="BX77" s="1267">
        <v>11.2</v>
      </c>
      <c r="BY77" s="1267"/>
      <c r="BZ77" s="1267"/>
      <c r="CA77" s="1267"/>
      <c r="CB77" s="1267"/>
      <c r="CC77" s="1267"/>
      <c r="CD77" s="1267"/>
      <c r="CE77" s="1267"/>
      <c r="CF77" s="1267">
        <v>7.1</v>
      </c>
      <c r="CG77" s="1267"/>
      <c r="CH77" s="1267"/>
      <c r="CI77" s="1267"/>
      <c r="CJ77" s="1267"/>
      <c r="CK77" s="1267"/>
      <c r="CL77" s="1267"/>
      <c r="CM77" s="1267"/>
      <c r="CN77" s="1267">
        <v>5</v>
      </c>
      <c r="CO77" s="1267"/>
      <c r="CP77" s="1267"/>
      <c r="CQ77" s="1267"/>
      <c r="CR77" s="1267"/>
      <c r="CS77" s="1267"/>
      <c r="CT77" s="1267"/>
      <c r="CU77" s="1267"/>
      <c r="CV77" s="1267">
        <v>0.1</v>
      </c>
      <c r="CW77" s="1267"/>
      <c r="CX77" s="1267"/>
      <c r="CY77" s="1267"/>
      <c r="CZ77" s="1267"/>
      <c r="DA77" s="1267"/>
      <c r="DB77" s="1267"/>
      <c r="DC77" s="1267"/>
    </row>
    <row r="78" spans="2:107">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590</v>
      </c>
      <c r="BC79" s="1269"/>
      <c r="BD79" s="1269"/>
      <c r="BE79" s="1269"/>
      <c r="BF79" s="1269"/>
      <c r="BG79" s="1269"/>
      <c r="BH79" s="1269"/>
      <c r="BI79" s="1269"/>
      <c r="BJ79" s="1269"/>
      <c r="BK79" s="1269"/>
      <c r="BL79" s="1269"/>
      <c r="BM79" s="1269"/>
      <c r="BN79" s="1269"/>
      <c r="BO79" s="1269"/>
      <c r="BP79" s="1267">
        <v>3.5</v>
      </c>
      <c r="BQ79" s="1267"/>
      <c r="BR79" s="1267"/>
      <c r="BS79" s="1267"/>
      <c r="BT79" s="1267"/>
      <c r="BU79" s="1267"/>
      <c r="BV79" s="1267"/>
      <c r="BW79" s="1267"/>
      <c r="BX79" s="1267">
        <v>3.5</v>
      </c>
      <c r="BY79" s="1267"/>
      <c r="BZ79" s="1267"/>
      <c r="CA79" s="1267"/>
      <c r="CB79" s="1267"/>
      <c r="CC79" s="1267"/>
      <c r="CD79" s="1267"/>
      <c r="CE79" s="1267"/>
      <c r="CF79" s="1267">
        <v>3.4</v>
      </c>
      <c r="CG79" s="1267"/>
      <c r="CH79" s="1267"/>
      <c r="CI79" s="1267"/>
      <c r="CJ79" s="1267"/>
      <c r="CK79" s="1267"/>
      <c r="CL79" s="1267"/>
      <c r="CM79" s="1267"/>
      <c r="CN79" s="1267">
        <v>3.6</v>
      </c>
      <c r="CO79" s="1267"/>
      <c r="CP79" s="1267"/>
      <c r="CQ79" s="1267"/>
      <c r="CR79" s="1267"/>
      <c r="CS79" s="1267"/>
      <c r="CT79" s="1267"/>
      <c r="CU79" s="1267"/>
      <c r="CV79" s="1267">
        <v>3.6</v>
      </c>
      <c r="CW79" s="1267"/>
      <c r="CX79" s="1267"/>
      <c r="CY79" s="1267"/>
      <c r="CZ79" s="1267"/>
      <c r="DA79" s="1267"/>
      <c r="DB79" s="1267"/>
      <c r="DC79" s="1267"/>
    </row>
    <row r="80" spans="2:107">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2823-00D2-4DA5-90AF-6859D379C10C}">
  <dimension ref="A1:DR125"/>
  <sheetViews>
    <sheetView zoomScale="70" zoomScaleNormal="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B127-05A6-41B3-92C7-98020907BCFA}">
  <dimension ref="A1:DR125"/>
  <sheetViews>
    <sheetView zoomScale="70" zoomScaleNormal="70"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0" customWidth="1"/>
    <col min="2" max="8" width="13.375" style="140" customWidth="1"/>
    <col min="9" max="16384" width="11.125" style="140"/>
  </cols>
  <sheetData>
    <row r="1" spans="1:8">
      <c r="A1" s="134"/>
      <c r="B1" s="135"/>
      <c r="C1" s="136"/>
      <c r="D1" s="137"/>
      <c r="E1" s="138"/>
      <c r="F1" s="138"/>
      <c r="G1" s="138"/>
      <c r="H1" s="139"/>
    </row>
    <row r="2" spans="1:8">
      <c r="A2" s="141"/>
      <c r="B2" s="142"/>
      <c r="C2" s="143"/>
      <c r="D2" s="144" t="s">
        <v>54</v>
      </c>
      <c r="E2" s="145"/>
      <c r="F2" s="146" t="s">
        <v>541</v>
      </c>
      <c r="G2" s="147"/>
      <c r="H2" s="148"/>
    </row>
    <row r="3" spans="1:8">
      <c r="A3" s="144" t="s">
        <v>534</v>
      </c>
      <c r="B3" s="149"/>
      <c r="C3" s="150"/>
      <c r="D3" s="151">
        <v>37546</v>
      </c>
      <c r="E3" s="152"/>
      <c r="F3" s="153">
        <v>33173</v>
      </c>
      <c r="G3" s="154"/>
      <c r="H3" s="155"/>
    </row>
    <row r="4" spans="1:8">
      <c r="A4" s="156"/>
      <c r="B4" s="157"/>
      <c r="C4" s="158"/>
      <c r="D4" s="159">
        <v>16782</v>
      </c>
      <c r="E4" s="160"/>
      <c r="F4" s="161">
        <v>20353</v>
      </c>
      <c r="G4" s="162"/>
      <c r="H4" s="163"/>
    </row>
    <row r="5" spans="1:8">
      <c r="A5" s="144" t="s">
        <v>536</v>
      </c>
      <c r="B5" s="149"/>
      <c r="C5" s="150"/>
      <c r="D5" s="151">
        <v>18434</v>
      </c>
      <c r="E5" s="152"/>
      <c r="F5" s="153">
        <v>37644</v>
      </c>
      <c r="G5" s="154"/>
      <c r="H5" s="155"/>
    </row>
    <row r="6" spans="1:8">
      <c r="A6" s="156"/>
      <c r="B6" s="157"/>
      <c r="C6" s="158"/>
      <c r="D6" s="159">
        <v>9539</v>
      </c>
      <c r="E6" s="160"/>
      <c r="F6" s="161">
        <v>24939</v>
      </c>
      <c r="G6" s="162"/>
      <c r="H6" s="163"/>
    </row>
    <row r="7" spans="1:8">
      <c r="A7" s="144" t="s">
        <v>537</v>
      </c>
      <c r="B7" s="149"/>
      <c r="C7" s="150"/>
      <c r="D7" s="151">
        <v>32384</v>
      </c>
      <c r="E7" s="152"/>
      <c r="F7" s="153">
        <v>39221</v>
      </c>
      <c r="G7" s="154"/>
      <c r="H7" s="155"/>
    </row>
    <row r="8" spans="1:8">
      <c r="A8" s="156"/>
      <c r="B8" s="157"/>
      <c r="C8" s="158"/>
      <c r="D8" s="159">
        <v>21890</v>
      </c>
      <c r="E8" s="160"/>
      <c r="F8" s="161">
        <v>24821</v>
      </c>
      <c r="G8" s="162"/>
      <c r="H8" s="163"/>
    </row>
    <row r="9" spans="1:8">
      <c r="A9" s="144" t="s">
        <v>538</v>
      </c>
      <c r="B9" s="149"/>
      <c r="C9" s="150"/>
      <c r="D9" s="151">
        <v>19295</v>
      </c>
      <c r="E9" s="152"/>
      <c r="F9" s="153">
        <v>38566</v>
      </c>
      <c r="G9" s="154"/>
      <c r="H9" s="155"/>
    </row>
    <row r="10" spans="1:8">
      <c r="A10" s="156"/>
      <c r="B10" s="157"/>
      <c r="C10" s="158"/>
      <c r="D10" s="159">
        <v>14693</v>
      </c>
      <c r="E10" s="160"/>
      <c r="F10" s="161">
        <v>24059</v>
      </c>
      <c r="G10" s="162"/>
      <c r="H10" s="163"/>
    </row>
    <row r="11" spans="1:8">
      <c r="A11" s="144" t="s">
        <v>539</v>
      </c>
      <c r="B11" s="149"/>
      <c r="C11" s="150"/>
      <c r="D11" s="151">
        <v>24571</v>
      </c>
      <c r="E11" s="152"/>
      <c r="F11" s="153">
        <v>35156</v>
      </c>
      <c r="G11" s="154"/>
      <c r="H11" s="155"/>
    </row>
    <row r="12" spans="1:8">
      <c r="A12" s="156"/>
      <c r="B12" s="157"/>
      <c r="C12" s="164"/>
      <c r="D12" s="159">
        <v>15311</v>
      </c>
      <c r="E12" s="160"/>
      <c r="F12" s="161">
        <v>22430</v>
      </c>
      <c r="G12" s="162"/>
      <c r="H12" s="163"/>
    </row>
    <row r="13" spans="1:8">
      <c r="A13" s="144"/>
      <c r="B13" s="149"/>
      <c r="C13" s="165"/>
      <c r="D13" s="166">
        <v>26446</v>
      </c>
      <c r="E13" s="167"/>
      <c r="F13" s="168">
        <v>36752</v>
      </c>
      <c r="G13" s="169"/>
      <c r="H13" s="155"/>
    </row>
    <row r="14" spans="1:8">
      <c r="A14" s="156"/>
      <c r="B14" s="157"/>
      <c r="C14" s="158"/>
      <c r="D14" s="159">
        <v>15643</v>
      </c>
      <c r="E14" s="160"/>
      <c r="F14" s="161">
        <v>23320</v>
      </c>
      <c r="G14" s="162"/>
      <c r="H14" s="163"/>
    </row>
    <row r="17" spans="1:11">
      <c r="A17" s="140" t="s">
        <v>55</v>
      </c>
    </row>
    <row r="18" spans="1:11">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c r="A19" s="170" t="s">
        <v>56</v>
      </c>
      <c r="B19" s="170">
        <f>ROUND(VALUE(SUBSTITUTE(実質収支比率等に係る経年分析!F$48,"▲","-")),2)</f>
        <v>3.26</v>
      </c>
      <c r="C19" s="170">
        <f>ROUND(VALUE(SUBSTITUTE(実質収支比率等に係る経年分析!G$48,"▲","-")),2)</f>
        <v>3.65</v>
      </c>
      <c r="D19" s="170">
        <f>ROUND(VALUE(SUBSTITUTE(実質収支比率等に係る経年分析!H$48,"▲","-")),2)</f>
        <v>4.68</v>
      </c>
      <c r="E19" s="170">
        <f>ROUND(VALUE(SUBSTITUTE(実質収支比率等に係る経年分析!I$48,"▲","-")),2)</f>
        <v>9.07</v>
      </c>
      <c r="F19" s="170">
        <f>ROUND(VALUE(SUBSTITUTE(実質収支比率等に係る経年分析!J$48,"▲","-")),2)</f>
        <v>7.6</v>
      </c>
    </row>
    <row r="20" spans="1:11">
      <c r="A20" s="170" t="s">
        <v>57</v>
      </c>
      <c r="B20" s="170">
        <f>ROUND(VALUE(SUBSTITUTE(実質収支比率等に係る経年分析!F$47,"▲","-")),2)</f>
        <v>7.71</v>
      </c>
      <c r="C20" s="170">
        <f>ROUND(VALUE(SUBSTITUTE(実質収支比率等に係る経年分析!G$47,"▲","-")),2)</f>
        <v>7.82</v>
      </c>
      <c r="D20" s="170">
        <f>ROUND(VALUE(SUBSTITUTE(実質収支比率等に係る経年分析!H$47,"▲","-")),2)</f>
        <v>8.4700000000000006</v>
      </c>
      <c r="E20" s="170">
        <f>ROUND(VALUE(SUBSTITUTE(実質収支比率等に係る経年分析!I$47,"▲","-")),2)</f>
        <v>9.31</v>
      </c>
      <c r="F20" s="170">
        <f>ROUND(VALUE(SUBSTITUTE(実質収支比率等に係る経年分析!J$47,"▲","-")),2)</f>
        <v>10.8</v>
      </c>
    </row>
    <row r="21" spans="1:11">
      <c r="A21" s="170" t="s">
        <v>58</v>
      </c>
      <c r="B21" s="170">
        <f>IF(ISNUMBER(VALUE(SUBSTITUTE(実質収支比率等に係る経年分析!F$49,"▲","-"))),ROUND(VALUE(SUBSTITUTE(実質収支比率等に係る経年分析!F$49,"▲","-")),2),NA())</f>
        <v>-0.68</v>
      </c>
      <c r="C21" s="170">
        <f>IF(ISNUMBER(VALUE(SUBSTITUTE(実質収支比率等に係る経年分析!G$49,"▲","-"))),ROUND(VALUE(SUBSTITUTE(実質収支比率等に係る経年分析!G$49,"▲","-")),2),NA())</f>
        <v>0.41</v>
      </c>
      <c r="D21" s="170">
        <f>IF(ISNUMBER(VALUE(SUBSTITUTE(実質収支比率等に係る経年分析!H$49,"▲","-"))),ROUND(VALUE(SUBSTITUTE(実質収支比率等に係る経年分析!H$49,"▲","-")),2),NA())</f>
        <v>2</v>
      </c>
      <c r="E21" s="170">
        <f>IF(ISNUMBER(VALUE(SUBSTITUTE(実質収支比率等に係る経年分析!I$49,"▲","-"))),ROUND(VALUE(SUBSTITUTE(実質収支比率等に係る経年分析!I$49,"▲","-")),2),NA())</f>
        <v>5.92</v>
      </c>
      <c r="F21" s="170">
        <f>IF(ISNUMBER(VALUE(SUBSTITUTE(実質収支比率等に係る経年分析!J$49,"▲","-"))),ROUND(VALUE(SUBSTITUTE(実質収支比率等に係る経年分析!J$49,"▲","-")),2),NA())</f>
        <v>-0.43</v>
      </c>
    </row>
    <row r="24" spans="1:11">
      <c r="A24" s="140" t="s">
        <v>59</v>
      </c>
    </row>
    <row r="25" spans="1:11">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c r="A26" s="171"/>
      <c r="B26" s="171" t="s">
        <v>60</v>
      </c>
      <c r="C26" s="171" t="s">
        <v>61</v>
      </c>
      <c r="D26" s="171" t="s">
        <v>60</v>
      </c>
      <c r="E26" s="171" t="s">
        <v>61</v>
      </c>
      <c r="F26" s="171" t="s">
        <v>60</v>
      </c>
      <c r="G26" s="171" t="s">
        <v>61</v>
      </c>
      <c r="H26" s="171" t="s">
        <v>60</v>
      </c>
      <c r="I26" s="171" t="s">
        <v>61</v>
      </c>
      <c r="J26" s="171" t="s">
        <v>60</v>
      </c>
      <c r="K26" s="171" t="s">
        <v>61</v>
      </c>
    </row>
    <row r="27" spans="1:11">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0.31</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c r="A31" s="171" t="str">
        <f>IF(連結実質赤字比率に係る赤字・黒字の構成分析!C$39="",NA(),連結実質赤字比率に係る赤字・黒字の構成分析!C$39)</f>
        <v>駐車場事業特別会計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c r="A32" s="171" t="str">
        <f>IF(連結実質赤字比率に係る赤字・黒字の構成分析!C$38="",NA(),連結実質赤字比率に係る赤字・黒字の構成分析!C$38)</f>
        <v>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0.05</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0.09</v>
      </c>
    </row>
    <row r="33" spans="1:16">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0.73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0.93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0.69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0.89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0.64</v>
      </c>
    </row>
    <row r="34" spans="1:16">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0.74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1.1200000000000001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1.61</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1.65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1.26</v>
      </c>
    </row>
    <row r="35" spans="1:16">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0.68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1.21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1.97</v>
      </c>
    </row>
    <row r="36" spans="1:16">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3.26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3.64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4.68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9.07</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7.59</v>
      </c>
    </row>
    <row r="39" spans="1:16">
      <c r="A39" s="140" t="s">
        <v>62</v>
      </c>
    </row>
    <row r="40" spans="1:16">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c r="A42" s="172" t="s">
        <v>65</v>
      </c>
      <c r="B42" s="172"/>
      <c r="C42" s="172"/>
      <c r="D42" s="172">
        <f>'実質公債費比率（分子）の構造'!K$52</f>
        <v>5569</v>
      </c>
      <c r="E42" s="172"/>
      <c r="F42" s="172"/>
      <c r="G42" s="172">
        <f>'実質公債費比率（分子）の構造'!L$52</f>
        <v>4898</v>
      </c>
      <c r="H42" s="172"/>
      <c r="I42" s="172"/>
      <c r="J42" s="172">
        <f>'実質公債費比率（分子）の構造'!M$52</f>
        <v>4433</v>
      </c>
      <c r="K42" s="172"/>
      <c r="L42" s="172"/>
      <c r="M42" s="172">
        <f>'実質公債費比率（分子）の構造'!N$52</f>
        <v>3880</v>
      </c>
      <c r="N42" s="172"/>
      <c r="O42" s="172"/>
      <c r="P42" s="172">
        <f>'実質公債費比率（分子）の構造'!O$52</f>
        <v>3802</v>
      </c>
    </row>
    <row r="43" spans="1:16">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c r="A45" s="172" t="s">
        <v>68</v>
      </c>
      <c r="B45" s="172">
        <f>'実質公債費比率（分子）の構造'!K$49</f>
        <v>109</v>
      </c>
      <c r="C45" s="172"/>
      <c r="D45" s="172"/>
      <c r="E45" s="172">
        <f>'実質公債費比率（分子）の構造'!L$49</f>
        <v>107</v>
      </c>
      <c r="F45" s="172"/>
      <c r="G45" s="172"/>
      <c r="H45" s="172">
        <f>'実質公債費比率（分子）の構造'!M$49</f>
        <v>74</v>
      </c>
      <c r="I45" s="172"/>
      <c r="J45" s="172"/>
      <c r="K45" s="172">
        <f>'実質公債費比率（分子）の構造'!N$49</f>
        <v>40</v>
      </c>
      <c r="L45" s="172"/>
      <c r="M45" s="172"/>
      <c r="N45" s="172">
        <f>'実質公債費比率（分子）の構造'!O$49</f>
        <v>27</v>
      </c>
      <c r="O45" s="172"/>
      <c r="P45" s="172"/>
    </row>
    <row r="46" spans="1:16">
      <c r="A46" s="172" t="s">
        <v>69</v>
      </c>
      <c r="B46" s="172">
        <f>'実質公債費比率（分子）の構造'!K$48</f>
        <v>163</v>
      </c>
      <c r="C46" s="172"/>
      <c r="D46" s="172"/>
      <c r="E46" s="172">
        <f>'実質公債費比率（分子）の構造'!L$48</f>
        <v>57</v>
      </c>
      <c r="F46" s="172"/>
      <c r="G46" s="172"/>
      <c r="H46" s="172">
        <f>'実質公債費比率（分子）の構造'!M$48</f>
        <v>95</v>
      </c>
      <c r="I46" s="172"/>
      <c r="J46" s="172"/>
      <c r="K46" s="172">
        <f>'実質公債費比率（分子）の構造'!N$48</f>
        <v>60</v>
      </c>
      <c r="L46" s="172"/>
      <c r="M46" s="172"/>
      <c r="N46" s="172">
        <f>'実質公債費比率（分子）の構造'!O$48</f>
        <v>64</v>
      </c>
      <c r="O46" s="172"/>
      <c r="P46" s="172"/>
    </row>
    <row r="47" spans="1:16">
      <c r="A47" s="172" t="s">
        <v>14</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c r="A49" s="172" t="s">
        <v>71</v>
      </c>
      <c r="B49" s="172">
        <f>'実質公債費比率（分子）の構造'!K$45</f>
        <v>5934</v>
      </c>
      <c r="C49" s="172"/>
      <c r="D49" s="172"/>
      <c r="E49" s="172">
        <f>'実質公債費比率（分子）の構造'!L$45</f>
        <v>5571</v>
      </c>
      <c r="F49" s="172"/>
      <c r="G49" s="172"/>
      <c r="H49" s="172">
        <f>'実質公債費比率（分子）の構造'!M$45</f>
        <v>5068</v>
      </c>
      <c r="I49" s="172"/>
      <c r="J49" s="172"/>
      <c r="K49" s="172">
        <f>'実質公債費比率（分子）の構造'!N$45</f>
        <v>4744</v>
      </c>
      <c r="L49" s="172"/>
      <c r="M49" s="172"/>
      <c r="N49" s="172">
        <f>'実質公債費比率（分子）の構造'!O$45</f>
        <v>4764</v>
      </c>
      <c r="O49" s="172"/>
      <c r="P49" s="172"/>
    </row>
    <row r="50" spans="1:16">
      <c r="A50" s="172" t="s">
        <v>72</v>
      </c>
      <c r="B50" s="172" t="e">
        <f>NA()</f>
        <v>#N/A</v>
      </c>
      <c r="C50" s="172">
        <f>IF(ISNUMBER('実質公債費比率（分子）の構造'!K$53),'実質公債費比率（分子）の構造'!K$53,NA())</f>
        <v>637</v>
      </c>
      <c r="D50" s="172" t="e">
        <f>NA()</f>
        <v>#N/A</v>
      </c>
      <c r="E50" s="172" t="e">
        <f>NA()</f>
        <v>#N/A</v>
      </c>
      <c r="F50" s="172">
        <f>IF(ISNUMBER('実質公債費比率（分子）の構造'!L$53),'実質公債費比率（分子）の構造'!L$53,NA())</f>
        <v>837</v>
      </c>
      <c r="G50" s="172" t="e">
        <f>NA()</f>
        <v>#N/A</v>
      </c>
      <c r="H50" s="172" t="e">
        <f>NA()</f>
        <v>#N/A</v>
      </c>
      <c r="I50" s="172">
        <f>IF(ISNUMBER('実質公債費比率（分子）の構造'!M$53),'実質公債費比率（分子）の構造'!M$53,NA())</f>
        <v>804</v>
      </c>
      <c r="J50" s="172" t="e">
        <f>NA()</f>
        <v>#N/A</v>
      </c>
      <c r="K50" s="172" t="e">
        <f>NA()</f>
        <v>#N/A</v>
      </c>
      <c r="L50" s="172">
        <f>IF(ISNUMBER('実質公債費比率（分子）の構造'!N$53),'実質公債費比率（分子）の構造'!N$53,NA())</f>
        <v>964</v>
      </c>
      <c r="M50" s="172" t="e">
        <f>NA()</f>
        <v>#N/A</v>
      </c>
      <c r="N50" s="172" t="e">
        <f>NA()</f>
        <v>#N/A</v>
      </c>
      <c r="O50" s="172">
        <f>IF(ISNUMBER('実質公債費比率（分子）の構造'!O$53),'実質公債費比率（分子）の構造'!O$53,NA())</f>
        <v>1053</v>
      </c>
      <c r="P50" s="172" t="e">
        <f>NA()</f>
        <v>#N/A</v>
      </c>
    </row>
    <row r="53" spans="1:16">
      <c r="A53" s="140" t="s">
        <v>73</v>
      </c>
    </row>
    <row r="54" spans="1:16">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c r="A56" s="171" t="s">
        <v>45</v>
      </c>
      <c r="B56" s="171"/>
      <c r="C56" s="171"/>
      <c r="D56" s="171">
        <f>'将来負担比率（分子）の構造'!I$52</f>
        <v>39763</v>
      </c>
      <c r="E56" s="171"/>
      <c r="F56" s="171"/>
      <c r="G56" s="171">
        <f>'将来負担比率（分子）の構造'!J$52</f>
        <v>38637</v>
      </c>
      <c r="H56" s="171"/>
      <c r="I56" s="171"/>
      <c r="J56" s="171">
        <f>'将来負担比率（分子）の構造'!K$52</f>
        <v>38052</v>
      </c>
      <c r="K56" s="171"/>
      <c r="L56" s="171"/>
      <c r="M56" s="171">
        <f>'将来負担比率（分子）の構造'!L$52</f>
        <v>37667</v>
      </c>
      <c r="N56" s="171"/>
      <c r="O56" s="171"/>
      <c r="P56" s="171">
        <f>'将来負担比率（分子）の構造'!M$52</f>
        <v>35516</v>
      </c>
    </row>
    <row r="57" spans="1:16">
      <c r="A57" s="171" t="s">
        <v>44</v>
      </c>
      <c r="B57" s="171"/>
      <c r="C57" s="171"/>
      <c r="D57" s="171">
        <f>'将来負担比率（分子）の構造'!I$51</f>
        <v>8584</v>
      </c>
      <c r="E57" s="171"/>
      <c r="F57" s="171"/>
      <c r="G57" s="171">
        <f>'将来負担比率（分子）の構造'!J$51</f>
        <v>7437</v>
      </c>
      <c r="H57" s="171"/>
      <c r="I57" s="171"/>
      <c r="J57" s="171">
        <f>'将来負担比率（分子）の構造'!K$51</f>
        <v>6574</v>
      </c>
      <c r="K57" s="171"/>
      <c r="L57" s="171"/>
      <c r="M57" s="171">
        <f>'将来負担比率（分子）の構造'!L$51</f>
        <v>5844</v>
      </c>
      <c r="N57" s="171"/>
      <c r="O57" s="171"/>
      <c r="P57" s="171">
        <f>'将来負担比率（分子）の構造'!M$51</f>
        <v>5690</v>
      </c>
    </row>
    <row r="58" spans="1:16">
      <c r="A58" s="171" t="s">
        <v>43</v>
      </c>
      <c r="B58" s="171"/>
      <c r="C58" s="171"/>
      <c r="D58" s="171">
        <f>'将来負担比率（分子）の構造'!I$50</f>
        <v>8438</v>
      </c>
      <c r="E58" s="171"/>
      <c r="F58" s="171"/>
      <c r="G58" s="171">
        <f>'将来負担比率（分子）の構造'!J$50</f>
        <v>9625</v>
      </c>
      <c r="H58" s="171"/>
      <c r="I58" s="171"/>
      <c r="J58" s="171">
        <f>'将来負担比率（分子）の構造'!K$50</f>
        <v>11416</v>
      </c>
      <c r="K58" s="171"/>
      <c r="L58" s="171"/>
      <c r="M58" s="171">
        <f>'将来負担比率（分子）の構造'!L$50</f>
        <v>13777</v>
      </c>
      <c r="N58" s="171"/>
      <c r="O58" s="171"/>
      <c r="P58" s="171">
        <f>'将来負担比率（分子）の構造'!M$50</f>
        <v>16390</v>
      </c>
    </row>
    <row r="59" spans="1:16">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c r="A62" s="171" t="s">
        <v>37</v>
      </c>
      <c r="B62" s="171">
        <f>'将来負担比率（分子）の構造'!I$45</f>
        <v>6949</v>
      </c>
      <c r="C62" s="171"/>
      <c r="D62" s="171"/>
      <c r="E62" s="171">
        <f>'将来負担比率（分子）の構造'!J$45</f>
        <v>6733</v>
      </c>
      <c r="F62" s="171"/>
      <c r="G62" s="171"/>
      <c r="H62" s="171">
        <f>'将来負担比率（分子）の構造'!K$45</f>
        <v>6644</v>
      </c>
      <c r="I62" s="171"/>
      <c r="J62" s="171"/>
      <c r="K62" s="171">
        <f>'将来負担比率（分子）の構造'!L$45</f>
        <v>6672</v>
      </c>
      <c r="L62" s="171"/>
      <c r="M62" s="171"/>
      <c r="N62" s="171">
        <f>'将来負担比率（分子）の構造'!M$45</f>
        <v>6591</v>
      </c>
      <c r="O62" s="171"/>
      <c r="P62" s="171"/>
    </row>
    <row r="63" spans="1:16">
      <c r="A63" s="171" t="s">
        <v>36</v>
      </c>
      <c r="B63" s="171">
        <f>'将来負担比率（分子）の構造'!I$44</f>
        <v>557</v>
      </c>
      <c r="C63" s="171"/>
      <c r="D63" s="171"/>
      <c r="E63" s="171">
        <f>'将来負担比率（分子）の構造'!J$44</f>
        <v>414</v>
      </c>
      <c r="F63" s="171"/>
      <c r="G63" s="171"/>
      <c r="H63" s="171">
        <f>'将来負担比率（分子）の構造'!K$44</f>
        <v>318</v>
      </c>
      <c r="I63" s="171"/>
      <c r="J63" s="171"/>
      <c r="K63" s="171">
        <f>'将来負担比率（分子）の構造'!L$44</f>
        <v>259</v>
      </c>
      <c r="L63" s="171"/>
      <c r="M63" s="171"/>
      <c r="N63" s="171">
        <f>'将来負担比率（分子）の構造'!M$44</f>
        <v>225</v>
      </c>
      <c r="O63" s="171"/>
      <c r="P63" s="171"/>
    </row>
    <row r="64" spans="1:16">
      <c r="A64" s="171" t="s">
        <v>35</v>
      </c>
      <c r="B64" s="171">
        <f>'将来負担比率（分子）の構造'!I$43</f>
        <v>1593</v>
      </c>
      <c r="C64" s="171"/>
      <c r="D64" s="171"/>
      <c r="E64" s="171">
        <f>'将来負担比率（分子）の構造'!J$43</f>
        <v>1070</v>
      </c>
      <c r="F64" s="171"/>
      <c r="G64" s="171"/>
      <c r="H64" s="171">
        <f>'将来負担比率（分子）の構造'!K$43</f>
        <v>881</v>
      </c>
      <c r="I64" s="171"/>
      <c r="J64" s="171"/>
      <c r="K64" s="171">
        <f>'将来負担比率（分子）の構造'!L$43</f>
        <v>653</v>
      </c>
      <c r="L64" s="171"/>
      <c r="M64" s="171"/>
      <c r="N64" s="171">
        <f>'将来負担比率（分子）の構造'!M$43</f>
        <v>727</v>
      </c>
      <c r="O64" s="171"/>
      <c r="P64" s="171"/>
    </row>
    <row r="65" spans="1:16">
      <c r="A65" s="171" t="s">
        <v>34</v>
      </c>
      <c r="B65" s="171" t="str">
        <f>'将来負担比率（分子）の構造'!I$42</f>
        <v>-</v>
      </c>
      <c r="C65" s="171"/>
      <c r="D65" s="171"/>
      <c r="E65" s="171">
        <f>'将来負担比率（分子）の構造'!J$42</f>
        <v>245</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c r="A66" s="171" t="s">
        <v>33</v>
      </c>
      <c r="B66" s="171">
        <f>'将来負担比率（分子）の構造'!I$41</f>
        <v>56437</v>
      </c>
      <c r="C66" s="171"/>
      <c r="D66" s="171"/>
      <c r="E66" s="171">
        <f>'将来負担比率（分子）の構造'!J$41</f>
        <v>54806</v>
      </c>
      <c r="F66" s="171"/>
      <c r="G66" s="171"/>
      <c r="H66" s="171">
        <f>'将来負担比率（分子）の構造'!K$41</f>
        <v>55268</v>
      </c>
      <c r="I66" s="171"/>
      <c r="J66" s="171"/>
      <c r="K66" s="171">
        <f>'将来負担比率（分子）の構造'!L$41</f>
        <v>53052</v>
      </c>
      <c r="L66" s="171"/>
      <c r="M66" s="171"/>
      <c r="N66" s="171">
        <f>'将来負担比率（分子）の構造'!M$41</f>
        <v>49505</v>
      </c>
      <c r="O66" s="171"/>
      <c r="P66" s="171"/>
    </row>
    <row r="67" spans="1:16">
      <c r="A67" s="171" t="s">
        <v>76</v>
      </c>
      <c r="B67" s="171" t="e">
        <f>NA()</f>
        <v>#N/A</v>
      </c>
      <c r="C67" s="171">
        <f>IF(ISNUMBER('将来負担比率（分子）の構造'!I$53), IF('将来負担比率（分子）の構造'!I$53 &lt; 0, 0, '将来負担比率（分子）の構造'!I$53), NA())</f>
        <v>8749</v>
      </c>
      <c r="D67" s="171" t="e">
        <f>NA()</f>
        <v>#N/A</v>
      </c>
      <c r="E67" s="171" t="e">
        <f>NA()</f>
        <v>#N/A</v>
      </c>
      <c r="F67" s="171">
        <f>IF(ISNUMBER('将来負担比率（分子）の構造'!J$53), IF('将来負担比率（分子）の構造'!J$53 &lt; 0, 0, '将来負担比率（分子）の構造'!J$53), NA())</f>
        <v>7571</v>
      </c>
      <c r="G67" s="171" t="e">
        <f>NA()</f>
        <v>#N/A</v>
      </c>
      <c r="H67" s="171" t="e">
        <f>NA()</f>
        <v>#N/A</v>
      </c>
      <c r="I67" s="171">
        <f>IF(ISNUMBER('将来負担比率（分子）の構造'!K$53), IF('将来負担比率（分子）の構造'!K$53 &lt; 0, 0, '将来負担比率（分子）の構造'!K$53), NA())</f>
        <v>7069</v>
      </c>
      <c r="J67" s="171" t="e">
        <f>NA()</f>
        <v>#N/A</v>
      </c>
      <c r="K67" s="171" t="e">
        <f>NA()</f>
        <v>#N/A</v>
      </c>
      <c r="L67" s="171">
        <f>IF(ISNUMBER('将来負担比率（分子）の構造'!L$53), IF('将来負担比率（分子）の構造'!L$53 &lt; 0, 0, '将来負担比率（分子）の構造'!L$53), NA())</f>
        <v>3347</v>
      </c>
      <c r="M67" s="171" t="e">
        <f>NA()</f>
        <v>#N/A</v>
      </c>
      <c r="N67" s="171" t="e">
        <f>NA()</f>
        <v>#N/A</v>
      </c>
      <c r="O67" s="171">
        <f>IF(ISNUMBER('将来負担比率（分子）の構造'!M$53), IF('将来負担比率（分子）の構造'!M$53 &lt; 0, 0, '将来負担比率（分子）の構造'!M$53), NA())</f>
        <v>0</v>
      </c>
      <c r="P67" s="171" t="e">
        <f>NA()</f>
        <v>#N/A</v>
      </c>
    </row>
    <row r="70" spans="1:16">
      <c r="A70" s="173" t="s">
        <v>77</v>
      </c>
      <c r="B70" s="173"/>
      <c r="C70" s="173"/>
      <c r="D70" s="173"/>
      <c r="E70" s="173"/>
      <c r="F70" s="173"/>
    </row>
    <row r="71" spans="1:16">
      <c r="A71" s="174"/>
      <c r="B71" s="174" t="str">
        <f>基金残高に係る経年分析!F54</f>
        <v>R02</v>
      </c>
      <c r="C71" s="174" t="str">
        <f>基金残高に係る経年分析!G54</f>
        <v>R03</v>
      </c>
      <c r="D71" s="174" t="str">
        <f>基金残高に係る経年分析!H54</f>
        <v>R04</v>
      </c>
    </row>
    <row r="72" spans="1:16">
      <c r="A72" s="174" t="s">
        <v>78</v>
      </c>
      <c r="B72" s="175">
        <f>基金残高に係る経年分析!F55</f>
        <v>3372</v>
      </c>
      <c r="C72" s="175">
        <f>基金残高に係る経年分析!G55</f>
        <v>3913</v>
      </c>
      <c r="D72" s="175">
        <f>基金残高に係る経年分析!H55</f>
        <v>4432</v>
      </c>
    </row>
    <row r="73" spans="1:16">
      <c r="A73" s="174" t="s">
        <v>79</v>
      </c>
      <c r="B73" s="175" t="str">
        <f>基金残高に係る経年分析!F56</f>
        <v>-</v>
      </c>
      <c r="C73" s="175" t="str">
        <f>基金残高に係る経年分析!G56</f>
        <v>-</v>
      </c>
      <c r="D73" s="175" t="str">
        <f>基金残高に係る経年分析!H56</f>
        <v>-</v>
      </c>
    </row>
    <row r="74" spans="1:16">
      <c r="A74" s="174" t="s">
        <v>80</v>
      </c>
      <c r="B74" s="175">
        <f>基金残高に係る経年分析!F57</f>
        <v>6401</v>
      </c>
      <c r="C74" s="175">
        <f>基金残高に係る経年分析!G57</f>
        <v>8152</v>
      </c>
      <c r="D74" s="175">
        <f>基金残高に係る経年分析!H57</f>
        <v>10274</v>
      </c>
    </row>
  </sheetData>
  <sheetProtection algorithmName="SHA-512" hashValue="THitdvj1dHNK+JjyhnRoT7Z5veyTYf1B5O3Fv0Ktm4w7mtBoUpA+6Vr3xFk+Z18EhJSYMMgK7YSnw3amW41jDQ==" saltValue="D8WqxRpT02VoE0uK8Duz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2024-09-12T23:39:54Z</cp:lastPrinted>
  <dcterms:created xsi:type="dcterms:W3CDTF">2024-02-05T00:57:03Z</dcterms:created>
  <dcterms:modified xsi:type="dcterms:W3CDTF">2024-09-13T00:02:43Z</dcterms:modified>
  <cp:category/>
</cp:coreProperties>
</file>