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11\z9990_各課共有\31_財政課・管財課・会計課共有\【財政課専用フォルダ】公会計制度改革\12_30年度（29年度決算・統一基準）\100_財務書類\連結\財務４表・精算表\02_精算表一部加工（HP用）\"/>
    </mc:Choice>
  </mc:AlternateContent>
  <bookViews>
    <workbookView xWindow="0" yWindow="0" windowWidth="24000" windowHeight="9510"/>
  </bookViews>
  <sheets>
    <sheet name="連結貸借対照表" sheetId="5" r:id="rId1"/>
    <sheet name="連結行政コスト及び純資産変動計算書" sheetId="9" r:id="rId2"/>
    <sheet name="連結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連結行政コスト及び純資産変動計算書!$B$1:$Y$67</definedName>
    <definedName name="_xlnm.Print_Area" localSheetId="2">連結資金収支計算書!$B$1:$O$69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7" i="8"/>
  <c r="Q66" i="8"/>
  <c r="Q62" i="8"/>
  <c r="Q59" i="8"/>
  <c r="Q58" i="8"/>
  <c r="Q55" i="8"/>
  <c r="Q52" i="8"/>
  <c r="Q50" i="8"/>
  <c r="Q44" i="8"/>
  <c r="Q38" i="8"/>
  <c r="Q36" i="8"/>
  <c r="Q32" i="8"/>
  <c r="Q27" i="8"/>
  <c r="Q22" i="8"/>
  <c r="Q17" i="8"/>
  <c r="AD46" i="5" l="1"/>
  <c r="AD15" i="5"/>
  <c r="Q16" i="8"/>
  <c r="AD14" i="5" l="1"/>
  <c r="AD69" i="5" s="1"/>
</calcChain>
</file>

<file path=xl/sharedStrings.xml><?xml version="1.0" encoding="utf-8"?>
<sst xmlns="http://schemas.openxmlformats.org/spreadsheetml/2006/main" count="486" uniqueCount="352">
  <si>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</si>
  <si>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</si>
  <si>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</si>
  <si>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</si>
  <si>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</si>
  <si>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</si>
  <si>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</si>
  <si>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</si>
  <si>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</si>
  <si>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</si>
  <si>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</si>
  <si>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</si>
  <si>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</si>
  <si>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</si>
  <si>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</si>
  <si>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</si>
  <si>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</si>
  <si>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</si>
  <si>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</si>
  <si>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</si>
  <si>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</si>
  <si>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</si>
  <si>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</si>
  <si>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</si>
  <si>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</si>
  <si>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</si>
  <si>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</si>
  <si>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</si>
  <si>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</si>
  <si>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</si>
  <si>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</si>
  <si>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</si>
  <si>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</si>
  <si>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</si>
  <si>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</si>
  <si>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</si>
  <si>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</si>
  <si>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</si>
  <si>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</si>
  <si>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</si>
  <si>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</si>
  <si>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</si>
  <si>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</si>
  <si>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</si>
  <si>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</si>
  <si>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</si>
  <si>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</si>
  <si>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</si>
  <si>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</si>
  <si>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</si>
  <si>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</si>
  <si>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</si>
  <si>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</si>
  <si>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</si>
  <si>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</si>
  <si>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</si>
  <si>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</si>
  <si>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</si>
  <si>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</si>
  <si>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</si>
  <si>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</si>
  <si>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</si>
  <si>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</si>
  <si>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</si>
  <si>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</si>
  <si>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</si>
  <si>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</si>
  <si>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</si>
  <si>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</si>
  <si>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</si>
  <si>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</si>
  <si>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</si>
  <si>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</si>
  <si>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</si>
  <si>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</si>
  <si>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</si>
  <si>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</si>
  <si>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</si>
  <si>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</si>
  <si>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</si>
  <si>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</si>
  <si>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</si>
  <si>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</si>
  <si>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</si>
  <si>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</si>
  <si>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</si>
  <si>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</si>
  <si>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</si>
  <si>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</si>
  <si>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</si>
  <si>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</si>
  <si>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</si>
  <si>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</si>
  <si>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</si>
  <si>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</si>
  <si>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</si>
  <si>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</si>
  <si>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</si>
  <si>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</si>
  <si>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</si>
  <si>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</si>
  <si>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</si>
  <si>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</si>
  <si>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</si>
  <si>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</si>
  <si>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</si>
  <si>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</si>
  <si>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</si>
  <si>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</si>
  <si>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</si>
  <si>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</si>
  <si>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</si>
  <si>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</si>
  <si>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</si>
  <si>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</si>
  <si>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</si>
  <si>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</si>
  <si>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</si>
  <si>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</si>
  <si>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</si>
  <si>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</si>
  <si>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</si>
  <si>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</si>
  <si>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</si>
  <si>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</si>
  <si>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</si>
  <si>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</si>
  <si>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</si>
  <si>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</si>
  <si>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</si>
  <si>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</si>
  <si>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</si>
  <si>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</si>
  <si>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</si>
  <si>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</si>
  <si>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</si>
  <si>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</si>
  <si>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</si>
  <si>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</si>
  <si>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</si>
  <si>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</si>
  <si>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</si>
  <si>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</si>
  <si>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</si>
  <si>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</si>
  <si>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</si>
  <si>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</si>
  <si>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</si>
  <si>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</si>
  <si>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</si>
  <si>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</si>
  <si>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</si>
  <si>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</si>
  <si>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</si>
  <si>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</si>
  <si>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</si>
  <si>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</si>
  <si>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</si>
  <si>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</si>
  <si>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</si>
  <si>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</si>
  <si>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</si>
  <si>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</si>
  <si>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</si>
  <si>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</si>
  <si>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</si>
  <si>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</si>
  <si>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</si>
  <si>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</si>
  <si>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</si>
  <si>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</si>
  <si>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</si>
  <si>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</si>
  <si>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</si>
  <si>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</si>
  <si>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</si>
  <si>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</si>
  <si>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</si>
  <si>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</si>
  <si>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</si>
  <si>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</si>
  <si>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</si>
  <si>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</si>
  <si>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</si>
  <si>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</si>
  <si>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</si>
  <si>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</si>
  <si>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</si>
  <si>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</si>
  <si>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</si>
  <si>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</si>
  <si>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</si>
  <si>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</si>
  <si>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</si>
  <si>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</si>
  <si>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</si>
  <si>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</si>
  <si>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</si>
  <si>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</si>
  <si>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</si>
  <si>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</si>
  <si>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</si>
  <si>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</si>
  <si>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</si>
  <si>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</si>
  <si>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</si>
  <si>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</si>
  <si>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</si>
  <si>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</si>
  <si>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</si>
  <si>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</si>
  <si>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</si>
  <si>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</si>
  <si>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</si>
  <si>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</si>
  <si>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</si>
  <si>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</si>
  <si>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</si>
  <si>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</si>
  <si>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</si>
  <si>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</si>
  <si>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</si>
  <si>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</si>
  <si>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</si>
  <si>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</si>
  <si>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</si>
  <si>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</si>
  <si>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</si>
  <si>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</si>
  <si>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</si>
  <si>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</si>
  <si>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</si>
  <si>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</si>
  <si>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</si>
  <si>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</si>
  <si>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</si>
  <si>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</si>
  <si>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</si>
  <si>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</si>
  <si>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</si>
  <si>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</si>
  <si>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</si>
  <si>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</si>
  <si>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</si>
  <si>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</si>
  <si>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</si>
  <si>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</si>
  <si>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</si>
  <si>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</si>
  <si>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</si>
  <si>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</si>
  <si>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</si>
  <si>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</si>
  <si>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</si>
  <si>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</si>
  <si>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</si>
  <si>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</si>
  <si>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</si>
  <si>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</si>
  <si>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</si>
  <si>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</si>
  <si>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</si>
  <si>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</si>
  <si>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</si>
  <si>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</si>
  <si>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</si>
  <si>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</si>
  <si>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</si>
  <si>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</si>
  <si>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</si>
  <si>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</si>
  <si>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</si>
  <si>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</si>
  <si>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</si>
  <si>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</si>
  <si>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</si>
  <si>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</si>
  <si>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</si>
  <si>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</si>
  <si>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</si>
  <si>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</si>
  <si>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</si>
  <si>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</si>
  <si>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</si>
  <si>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</si>
  <si>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</si>
  <si>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</si>
  <si>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</si>
  <si>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</si>
  <si>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</si>
  <si>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</si>
  <si>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</si>
  <si>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</si>
  <si>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</si>
  <si>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</si>
  <si>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</si>
  <si>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</si>
  <si>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</si>
  <si>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</si>
  <si>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</si>
  <si>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</si>
  <si>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</si>
  <si>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</si>
  <si>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</si>
  <si>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</si>
  <si>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</si>
  <si>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</si>
  <si>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</si>
  <si>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</si>
  <si>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</si>
  <si>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</si>
  <si>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</si>
  <si>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</si>
  <si>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</si>
  <si>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</si>
  <si>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</si>
  <si>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</si>
  <si>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</si>
  <si>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</si>
  <si>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</si>
  <si>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</si>
  <si>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</si>
  <si>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</si>
  <si>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</si>
  <si>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</si>
  <si>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</si>
  <si>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</si>
  <si>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</si>
  <si>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</si>
  <si>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H29</t>
  </si>
  <si>
    <t>*出力帳票選択 ： 財務書類</t>
  </si>
  <si>
    <t>*団体区分 ： 連結</t>
  </si>
  <si>
    <t>*団体／会計コード ：</t>
  </si>
  <si>
    <t>*出力範囲 ： 年次</t>
  </si>
  <si>
    <t>*出力金額単位 ： 百万円</t>
  </si>
  <si>
    <t/>
  </si>
  <si>
    <t>（単位：百万円）</t>
  </si>
  <si>
    <t>-</t>
    <phoneticPr fontId="2"/>
  </si>
  <si>
    <t>-</t>
    <phoneticPr fontId="2"/>
  </si>
  <si>
    <t>至　平成３０年３月３１日</t>
    <phoneticPr fontId="11"/>
  </si>
  <si>
    <t>-</t>
    <phoneticPr fontId="11"/>
  </si>
  <si>
    <t>自　平成２９年４月１日　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</si>
  <si>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</si>
  <si>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</si>
  <si>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</si>
  <si>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</si>
  <si>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</si>
  <si>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</si>
  <si>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-</t>
    <phoneticPr fontId="2"/>
  </si>
  <si>
    <t>地方債等</t>
    <phoneticPr fontId="2"/>
  </si>
  <si>
    <t>1年内償還予定地方債等</t>
    <phoneticPr fontId="2"/>
  </si>
  <si>
    <t>連結行政コスト及び純資産変動計算書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</si>
</sst>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3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7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7" fontId="9" fillId="2" borderId="11" xfId="4" applyNumberFormat="1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8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8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7" fontId="9" fillId="2" borderId="19" xfId="4" applyNumberFormat="1" applyFont="1" applyFill="1" applyBorder="1" applyAlignment="1">
      <alignment horizontal="center" vertical="center"/>
    </xf>
    <xf numFmtId="178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0" fillId="2" borderId="0" xfId="3" applyFont="1" applyFill="1">
      <alignment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9" fillId="2" borderId="33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178" fontId="9" fillId="2" borderId="11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9" fillId="2" borderId="11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2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8" fontId="9" fillId="2" borderId="23" xfId="2" applyNumberFormat="1" applyFont="1" applyFill="1" applyBorder="1" applyAlignment="1">
      <alignment horizontal="center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9" fillId="2" borderId="2" xfId="2" applyNumberFormat="1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9" fillId="2" borderId="5" xfId="2" applyNumberFormat="1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178" fontId="9" fillId="2" borderId="29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4" fillId="0" borderId="0" xfId="9" applyNumberFormat="1" applyFont="1" applyAlignment="1">
      <alignment vertical="center"/>
    </xf>
    <xf numFmtId="49" fontId="1" fillId="0" borderId="0" xfId="10" applyNumberFormat="1" applyFont="1">
      <alignment vertical="center"/>
    </xf>
    <xf numFmtId="0" fontId="4" fillId="0" borderId="0" xfId="9" applyFont="1" applyAlignment="1">
      <alignment vertical="center"/>
    </xf>
    <xf numFmtId="0" fontId="1" fillId="0" borderId="0" xfId="11" applyFo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38" fontId="1" fillId="0" borderId="46" xfId="5" applyFont="1" applyFill="1" applyBorder="1" applyAlignment="1">
      <alignment vertical="center"/>
    </xf>
    <xf numFmtId="176" fontId="1" fillId="0" borderId="47" xfId="0" applyNumberFormat="1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51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2" xfId="0" applyFont="1" applyFill="1" applyBorder="1" applyAlignment="1">
      <alignment vertical="center"/>
    </xf>
    <xf numFmtId="38" fontId="9" fillId="0" borderId="42" xfId="0" applyNumberFormat="1" applyFont="1" applyFill="1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0" borderId="62" xfId="8" applyFont="1" applyFill="1" applyBorder="1" applyAlignment="1">
      <alignment vertical="center"/>
    </xf>
    <xf numFmtId="0" fontId="1" fillId="0" borderId="62" xfId="8" applyFont="1" applyFill="1" applyBorder="1" applyAlignment="1">
      <alignment horizontal="left" vertical="center"/>
    </xf>
    <xf numFmtId="0" fontId="10" fillId="0" borderId="62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right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4" fillId="0" borderId="0" xfId="4" applyNumberFormat="1" applyFont="1" applyFill="1" applyAlignment="1">
      <alignment vertical="center"/>
    </xf>
    <xf numFmtId="176" fontId="1" fillId="0" borderId="20" xfId="4" applyNumberFormat="1" applyFont="1" applyFill="1" applyBorder="1" applyAlignment="1">
      <alignment horizontal="right" vertical="center"/>
    </xf>
    <xf numFmtId="38" fontId="1" fillId="0" borderId="10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right" vertical="center"/>
    </xf>
    <xf numFmtId="38" fontId="9" fillId="0" borderId="10" xfId="0" applyNumberFormat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38" fontId="9" fillId="0" borderId="27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right" vertical="center"/>
    </xf>
    <xf numFmtId="38" fontId="9" fillId="0" borderId="30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38" fontId="1" fillId="0" borderId="30" xfId="5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38" fontId="1" fillId="0" borderId="40" xfId="0" applyNumberFormat="1" applyFont="1" applyFill="1" applyBorder="1" applyAlignment="1">
      <alignment horizontal="right" vertical="center"/>
    </xf>
    <xf numFmtId="38" fontId="1" fillId="0" borderId="43" xfId="0" applyNumberFormat="1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38" fontId="1" fillId="0" borderId="40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2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79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9" x14ac:dyDescent="0.15">
      <c r="D1" s="9" t="s">
        <v>328</v>
      </c>
    </row>
    <row r="2" spans="1:39" x14ac:dyDescent="0.15">
      <c r="D2" s="9" t="s">
        <v>329</v>
      </c>
    </row>
    <row r="3" spans="1:39" x14ac:dyDescent="0.15">
      <c r="D3" s="9" t="s">
        <v>330</v>
      </c>
    </row>
    <row r="4" spans="1:39" x14ac:dyDescent="0.15">
      <c r="D4" s="9" t="s">
        <v>331</v>
      </c>
    </row>
    <row r="5" spans="1:39" x14ac:dyDescent="0.15">
      <c r="D5" s="9" t="s">
        <v>332</v>
      </c>
    </row>
    <row r="6" spans="1:39" x14ac:dyDescent="0.15">
      <c r="D6" s="9" t="s">
        <v>333</v>
      </c>
    </row>
    <row r="7" spans="1:39" x14ac:dyDescent="0.15">
      <c r="D7" s="9" t="s">
        <v>334</v>
      </c>
    </row>
    <row r="8" spans="1:39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9" ht="23.25" customHeight="1" x14ac:dyDescent="0.25">
      <c r="C9" s="8"/>
      <c r="D9" s="224" t="s">
        <v>346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</row>
    <row r="10" spans="1:39" ht="21" customHeight="1" x14ac:dyDescent="0.15">
      <c r="D10" s="225" t="s">
        <v>347</v>
      </c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</row>
    <row r="11" spans="1:39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336</v>
      </c>
      <c r="AB11" s="13"/>
    </row>
    <row r="12" spans="1:39" s="16" customFormat="1" ht="14.25" customHeight="1" thickBot="1" x14ac:dyDescent="0.2">
      <c r="A12" s="15" t="s">
        <v>313</v>
      </c>
      <c r="B12" s="15" t="s">
        <v>314</v>
      </c>
      <c r="D12" s="226" t="s">
        <v>0</v>
      </c>
      <c r="E12" s="227"/>
      <c r="F12" s="227"/>
      <c r="G12" s="227"/>
      <c r="H12" s="227"/>
      <c r="I12" s="227"/>
      <c r="J12" s="227"/>
      <c r="K12" s="228"/>
      <c r="L12" s="228"/>
      <c r="M12" s="228"/>
      <c r="N12" s="228"/>
      <c r="O12" s="228"/>
      <c r="P12" s="229" t="s">
        <v>315</v>
      </c>
      <c r="Q12" s="230"/>
      <c r="R12" s="227" t="s">
        <v>0</v>
      </c>
      <c r="S12" s="227"/>
      <c r="T12" s="227"/>
      <c r="U12" s="227"/>
      <c r="V12" s="227"/>
      <c r="W12" s="227"/>
      <c r="X12" s="227"/>
      <c r="Y12" s="227"/>
      <c r="Z12" s="229" t="s">
        <v>315</v>
      </c>
      <c r="AA12" s="230"/>
    </row>
    <row r="13" spans="1:39" ht="14.65" customHeight="1" x14ac:dyDescent="0.15">
      <c r="D13" s="17" t="s">
        <v>316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317</v>
      </c>
      <c r="S13" s="19"/>
      <c r="T13" s="19"/>
      <c r="U13" s="19"/>
      <c r="V13" s="19"/>
      <c r="W13" s="19"/>
      <c r="X13" s="19"/>
      <c r="Y13" s="18"/>
      <c r="Z13" s="21"/>
      <c r="AA13" s="23"/>
      <c r="AL13" s="211"/>
      <c r="AM13" s="211"/>
    </row>
    <row r="14" spans="1:39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322272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57717</v>
      </c>
      <c r="AA14" s="27"/>
      <c r="AD14" s="9">
        <f>IF(AND(AD15="-",AD43="-",AD46="-"),"-",SUM(AD15,AD43,AD46))</f>
        <v>322271658584</v>
      </c>
      <c r="AE14" s="9">
        <f>IF(COUNTIF(AE15:AE19,"-")=COUNTA(AE15:AE19),"-",SUM(AE15:AE19))</f>
        <v>57717077390</v>
      </c>
      <c r="AL14" s="211"/>
      <c r="AM14" s="211"/>
    </row>
    <row r="15" spans="1:39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315779</v>
      </c>
      <c r="Q15" s="26"/>
      <c r="R15" s="19"/>
      <c r="S15" s="19"/>
      <c r="T15" s="19" t="s">
        <v>349</v>
      </c>
      <c r="U15" s="19"/>
      <c r="V15" s="19"/>
      <c r="W15" s="19"/>
      <c r="X15" s="19"/>
      <c r="Y15" s="18"/>
      <c r="Z15" s="25">
        <v>50189</v>
      </c>
      <c r="AA15" s="27"/>
      <c r="AD15" s="9">
        <f>IF(AND(AD16="-",AD32="-",COUNTIF(AD41:AD42,"-")=COUNTA(AD41:AD42)),"-",SUM(AD16,AD32,AD41:AD42))</f>
        <v>315778844990</v>
      </c>
      <c r="AE15" s="9">
        <v>50188607482</v>
      </c>
      <c r="AL15" s="211"/>
      <c r="AM15" s="211"/>
    </row>
    <row r="16" spans="1:39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157221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45</v>
      </c>
      <c r="AA16" s="27"/>
      <c r="AD16" s="9">
        <f>IF(COUNTIF(AD17:AD31,"-")=COUNTA(AD17:AD31),"-",SUM(AD17:AD31))</f>
        <v>157221109237</v>
      </c>
      <c r="AE16" s="9">
        <v>44932434</v>
      </c>
      <c r="AL16" s="211"/>
      <c r="AM16" s="211"/>
    </row>
    <row r="17" spans="1:39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117255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7419</v>
      </c>
      <c r="AA17" s="27"/>
      <c r="AD17" s="9">
        <v>117254660525</v>
      </c>
      <c r="AE17" s="9">
        <v>7419351773</v>
      </c>
      <c r="AL17" s="211"/>
      <c r="AM17" s="211"/>
    </row>
    <row r="18" spans="1:39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 t="s">
        <v>337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338</v>
      </c>
      <c r="AA18" s="27"/>
      <c r="AD18" s="9" t="s">
        <v>11</v>
      </c>
      <c r="AE18" s="9" t="s">
        <v>11</v>
      </c>
      <c r="AL18" s="211"/>
      <c r="AM18" s="211"/>
    </row>
    <row r="19" spans="1:39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76416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64</v>
      </c>
      <c r="AA19" s="27"/>
      <c r="AD19" s="9">
        <v>76415898495</v>
      </c>
      <c r="AE19" s="9">
        <v>64185701</v>
      </c>
      <c r="AL19" s="211"/>
      <c r="AM19" s="211"/>
    </row>
    <row r="20" spans="1:39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-41435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6922</v>
      </c>
      <c r="AA20" s="27"/>
      <c r="AD20" s="9">
        <v>-41434805597</v>
      </c>
      <c r="AE20" s="9">
        <f>IF(COUNTIF(AE21:AE28,"-")=COUNTA(AE21:AE28),"-",SUM(AE21:AE28))</f>
        <v>6922429086</v>
      </c>
      <c r="AL20" s="211"/>
      <c r="AM20" s="211"/>
    </row>
    <row r="21" spans="1:39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13608</v>
      </c>
      <c r="Q21" s="26"/>
      <c r="R21" s="19"/>
      <c r="S21" s="19"/>
      <c r="T21" s="19" t="s">
        <v>350</v>
      </c>
      <c r="U21" s="19"/>
      <c r="V21" s="19"/>
      <c r="W21" s="19"/>
      <c r="X21" s="19"/>
      <c r="Y21" s="18"/>
      <c r="Z21" s="25">
        <v>5796</v>
      </c>
      <c r="AA21" s="27"/>
      <c r="AD21" s="9">
        <v>13608434520</v>
      </c>
      <c r="AE21" s="9">
        <v>5796080682</v>
      </c>
      <c r="AL21" s="211"/>
      <c r="AM21" s="211"/>
    </row>
    <row r="22" spans="1:39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-9370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226</v>
      </c>
      <c r="AA22" s="27"/>
      <c r="AD22" s="9">
        <v>-9370240244</v>
      </c>
      <c r="AE22" s="9">
        <v>226171813</v>
      </c>
      <c r="AL22" s="211"/>
      <c r="AM22" s="211"/>
    </row>
    <row r="23" spans="1:39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 t="s">
        <v>338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18</v>
      </c>
      <c r="AA23" s="27"/>
      <c r="AD23" s="9" t="s">
        <v>11</v>
      </c>
      <c r="AE23" s="9">
        <v>18226571</v>
      </c>
      <c r="AL23" s="211"/>
      <c r="AM23" s="211"/>
    </row>
    <row r="24" spans="1:39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 t="s">
        <v>337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1</v>
      </c>
      <c r="AA24" s="27"/>
      <c r="AD24" s="9" t="s">
        <v>11</v>
      </c>
      <c r="AE24" s="9">
        <v>592800</v>
      </c>
      <c r="AL24" s="211"/>
      <c r="AM24" s="211"/>
    </row>
    <row r="25" spans="1:39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348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338</v>
      </c>
      <c r="AA25" s="27"/>
      <c r="AD25" s="9" t="s">
        <v>11</v>
      </c>
      <c r="AE25" s="9" t="s">
        <v>11</v>
      </c>
      <c r="AL25" s="211"/>
      <c r="AM25" s="211"/>
    </row>
    <row r="26" spans="1:39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338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759</v>
      </c>
      <c r="AA26" s="27"/>
      <c r="AD26" s="9" t="s">
        <v>11</v>
      </c>
      <c r="AE26" s="9">
        <v>758841988</v>
      </c>
      <c r="AL26" s="211"/>
      <c r="AM26" s="211"/>
    </row>
    <row r="27" spans="1:39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337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121</v>
      </c>
      <c r="AA27" s="27"/>
      <c r="AD27" s="9" t="s">
        <v>11</v>
      </c>
      <c r="AE27" s="9">
        <v>121355451</v>
      </c>
      <c r="AL27" s="211"/>
      <c r="AM27" s="211"/>
    </row>
    <row r="28" spans="1:39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337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1</v>
      </c>
      <c r="AA28" s="27"/>
      <c r="AD28" s="9" t="s">
        <v>11</v>
      </c>
      <c r="AE28" s="9">
        <v>1159781</v>
      </c>
      <c r="AL28" s="211"/>
      <c r="AM28" s="211"/>
    </row>
    <row r="29" spans="1:39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1</v>
      </c>
      <c r="Q29" s="26"/>
      <c r="R29" s="231" t="s">
        <v>99</v>
      </c>
      <c r="S29" s="232"/>
      <c r="T29" s="232"/>
      <c r="U29" s="232"/>
      <c r="V29" s="232"/>
      <c r="W29" s="232"/>
      <c r="X29" s="232"/>
      <c r="Y29" s="232"/>
      <c r="Z29" s="30">
        <v>64640</v>
      </c>
      <c r="AA29" s="31"/>
      <c r="AD29" s="9">
        <v>1167105</v>
      </c>
      <c r="AE29" s="9">
        <f>IF(AND(AE14="-",AE20="-"),"-",SUM(AE14,AE20))</f>
        <v>64639506476</v>
      </c>
      <c r="AL29" s="211"/>
      <c r="AM29" s="211"/>
    </row>
    <row r="30" spans="1:39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-1</v>
      </c>
      <c r="Q30" s="26"/>
      <c r="R30" s="19" t="s">
        <v>318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-1022799</v>
      </c>
      <c r="AL30" s="211"/>
      <c r="AM30" s="211"/>
    </row>
    <row r="31" spans="1:39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747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12">
        <v>325864</v>
      </c>
      <c r="AA31" s="27"/>
      <c r="AD31" s="9">
        <v>747017232</v>
      </c>
      <c r="AE31" s="9">
        <v>325821939306</v>
      </c>
      <c r="AL31" s="211"/>
      <c r="AM31" s="211"/>
    </row>
    <row r="32" spans="1:39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157990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12">
        <v>-59297</v>
      </c>
      <c r="AA32" s="27"/>
      <c r="AD32" s="9">
        <f>IF(COUNTIF(AD33:AD40,"-")=COUNTA(AD33:AD40),"-",SUM(AD33:AD40))</f>
        <v>157989808375</v>
      </c>
      <c r="AE32" s="9">
        <v>-59282879008</v>
      </c>
      <c r="AL32" s="211"/>
      <c r="AM32" s="211"/>
    </row>
    <row r="33" spans="1:39" ht="14.65" customHeight="1" x14ac:dyDescent="0.15">
      <c r="A33" s="7" t="s">
        <v>42</v>
      </c>
      <c r="B33" s="7" t="s">
        <v>132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143607</v>
      </c>
      <c r="Q33" s="26"/>
      <c r="R33" s="19"/>
      <c r="S33" s="19" t="s">
        <v>133</v>
      </c>
      <c r="T33" s="19"/>
      <c r="U33" s="19"/>
      <c r="V33" s="19"/>
      <c r="W33" s="19"/>
      <c r="X33" s="19"/>
      <c r="Y33" s="18"/>
      <c r="Z33" s="212">
        <v>-6</v>
      </c>
      <c r="AA33" s="27"/>
      <c r="AD33" s="9">
        <v>143607138758</v>
      </c>
      <c r="AE33" s="9">
        <v>21542782</v>
      </c>
      <c r="AL33" s="211"/>
      <c r="AM33" s="211"/>
    </row>
    <row r="34" spans="1:39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1923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1922568960</v>
      </c>
      <c r="AL34" s="211"/>
      <c r="AM34" s="211"/>
    </row>
    <row r="35" spans="1:39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-931</v>
      </c>
      <c r="Q35" s="26"/>
      <c r="R35" s="233"/>
      <c r="S35" s="234"/>
      <c r="T35" s="234"/>
      <c r="U35" s="234"/>
      <c r="V35" s="234"/>
      <c r="W35" s="234"/>
      <c r="X35" s="234"/>
      <c r="Y35" s="234"/>
      <c r="Z35" s="25"/>
      <c r="AA35" s="27"/>
      <c r="AD35" s="9">
        <v>-930872108</v>
      </c>
      <c r="AL35" s="211"/>
      <c r="AM35" s="211"/>
    </row>
    <row r="36" spans="1:39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20451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20451301600</v>
      </c>
      <c r="AL36" s="211"/>
      <c r="AM36" s="211"/>
    </row>
    <row r="37" spans="1:39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-8218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-8217684706</v>
      </c>
      <c r="AL37" s="211"/>
      <c r="AM37" s="211"/>
    </row>
    <row r="38" spans="1:39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338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 t="s">
        <v>11</v>
      </c>
      <c r="AL38" s="211"/>
      <c r="AM38" s="211"/>
    </row>
    <row r="39" spans="1:39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338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 t="s">
        <v>11</v>
      </c>
      <c r="AL39" s="211"/>
      <c r="AM39" s="211"/>
    </row>
    <row r="40" spans="1:39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1157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1157355871</v>
      </c>
      <c r="AL40" s="211"/>
      <c r="AM40" s="211"/>
    </row>
    <row r="41" spans="1:39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3159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3159099264</v>
      </c>
      <c r="AL41" s="211"/>
      <c r="AM41" s="211"/>
    </row>
    <row r="42" spans="1:39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-2591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-2591171886</v>
      </c>
      <c r="AL42" s="211"/>
      <c r="AM42" s="211"/>
    </row>
    <row r="43" spans="1:39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172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172351981</v>
      </c>
      <c r="AL43" s="211"/>
      <c r="AM43" s="211"/>
    </row>
    <row r="44" spans="1:39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170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170187321</v>
      </c>
      <c r="AL44" s="211"/>
      <c r="AM44" s="211"/>
    </row>
    <row r="45" spans="1:39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2164660</v>
      </c>
      <c r="AL45" s="211"/>
      <c r="AM45" s="211"/>
    </row>
    <row r="46" spans="1:39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6320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6320461613</v>
      </c>
      <c r="AL46" s="211"/>
      <c r="AM46" s="211"/>
    </row>
    <row r="47" spans="1:39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149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149281266</v>
      </c>
      <c r="AL47" s="211"/>
      <c r="AM47" s="211"/>
    </row>
    <row r="48" spans="1:39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120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119954266</v>
      </c>
      <c r="AL48" s="211"/>
      <c r="AM48" s="211"/>
    </row>
    <row r="49" spans="1:39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34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34027000</v>
      </c>
      <c r="AL49" s="211"/>
      <c r="AM49" s="211"/>
    </row>
    <row r="50" spans="1:39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-5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-4700000</v>
      </c>
      <c r="AL50" s="211"/>
      <c r="AM50" s="211"/>
    </row>
    <row r="51" spans="1:39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1228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1228023578</v>
      </c>
      <c r="AL51" s="211"/>
      <c r="AM51" s="211"/>
    </row>
    <row r="52" spans="1:39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3793601</v>
      </c>
      <c r="AL52" s="211"/>
      <c r="AM52" s="211"/>
    </row>
    <row r="53" spans="1:39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5230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5229740184</v>
      </c>
      <c r="AL53" s="211"/>
      <c r="AM53" s="211"/>
    </row>
    <row r="54" spans="1:39" ht="14.65" customHeight="1" x14ac:dyDescent="0.15">
      <c r="A54" s="7" t="s">
        <v>74</v>
      </c>
      <c r="D54" s="24"/>
      <c r="E54" s="19"/>
      <c r="F54" s="19"/>
      <c r="G54" s="19"/>
      <c r="H54" s="19" t="s">
        <v>76</v>
      </c>
      <c r="I54" s="19"/>
      <c r="J54" s="19"/>
      <c r="K54" s="18"/>
      <c r="L54" s="18"/>
      <c r="M54" s="18"/>
      <c r="N54" s="18"/>
      <c r="O54" s="18"/>
      <c r="P54" s="25" t="s">
        <v>337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 t="s">
        <v>11</v>
      </c>
      <c r="AL54" s="211"/>
      <c r="AM54" s="211"/>
    </row>
    <row r="55" spans="1:39" ht="14.65" customHeight="1" x14ac:dyDescent="0.15">
      <c r="A55" s="7" t="s">
        <v>77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5230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5229740184</v>
      </c>
      <c r="AL55" s="211"/>
      <c r="AM55" s="211"/>
    </row>
    <row r="56" spans="1:39" ht="14.65" customHeight="1" x14ac:dyDescent="0.15">
      <c r="A56" s="7" t="s">
        <v>78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21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21167308</v>
      </c>
      <c r="AL56" s="211"/>
      <c r="AM56" s="211"/>
    </row>
    <row r="57" spans="1:39" ht="14.65" customHeight="1" x14ac:dyDescent="0.15">
      <c r="A57" s="7" t="s">
        <v>79</v>
      </c>
      <c r="D57" s="24"/>
      <c r="E57" s="18"/>
      <c r="F57" s="19"/>
      <c r="G57" s="19" t="s">
        <v>80</v>
      </c>
      <c r="H57" s="19"/>
      <c r="I57" s="19"/>
      <c r="J57" s="19"/>
      <c r="K57" s="18"/>
      <c r="L57" s="18"/>
      <c r="M57" s="18"/>
      <c r="N57" s="18"/>
      <c r="O57" s="18"/>
      <c r="P57" s="25">
        <v>-312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-311544324</v>
      </c>
      <c r="AL57" s="211"/>
      <c r="AM57" s="211"/>
    </row>
    <row r="58" spans="1:39" ht="14.65" customHeight="1" x14ac:dyDescent="0.15">
      <c r="A58" s="7" t="s">
        <v>81</v>
      </c>
      <c r="D58" s="24"/>
      <c r="E58" s="18" t="s">
        <v>82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8928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8928423171</v>
      </c>
      <c r="AL58" s="211"/>
      <c r="AM58" s="211"/>
    </row>
    <row r="59" spans="1:39" ht="14.65" customHeight="1" x14ac:dyDescent="0.15">
      <c r="A59" s="7" t="s">
        <v>83</v>
      </c>
      <c r="D59" s="24"/>
      <c r="E59" s="18"/>
      <c r="F59" s="19" t="s">
        <v>84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4506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4506148064</v>
      </c>
      <c r="AL59" s="211"/>
      <c r="AM59" s="211"/>
    </row>
    <row r="60" spans="1:39" ht="14.65" customHeight="1" x14ac:dyDescent="0.15">
      <c r="A60" s="7" t="s">
        <v>85</v>
      </c>
      <c r="D60" s="24"/>
      <c r="E60" s="18"/>
      <c r="F60" s="19" t="s">
        <v>86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925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925141282</v>
      </c>
      <c r="AL60" s="211"/>
      <c r="AM60" s="211"/>
    </row>
    <row r="61" spans="1:39" ht="14.65" customHeight="1" x14ac:dyDescent="0.15">
      <c r="A61" s="7">
        <v>1500000</v>
      </c>
      <c r="D61" s="24"/>
      <c r="E61" s="18"/>
      <c r="F61" s="19" t="s">
        <v>87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1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642000</v>
      </c>
      <c r="AL61" s="211"/>
      <c r="AM61" s="211"/>
    </row>
    <row r="62" spans="1:39" ht="14.65" customHeight="1" x14ac:dyDescent="0.15">
      <c r="A62" s="7" t="s">
        <v>88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3591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3590814110</v>
      </c>
      <c r="AL62" s="211"/>
      <c r="AM62" s="211"/>
    </row>
    <row r="63" spans="1:39" ht="14.65" customHeight="1" x14ac:dyDescent="0.15">
      <c r="A63" s="7" t="s">
        <v>89</v>
      </c>
      <c r="D63" s="24"/>
      <c r="E63" s="19"/>
      <c r="F63" s="19"/>
      <c r="G63" s="19" t="s">
        <v>90</v>
      </c>
      <c r="H63" s="19"/>
      <c r="I63" s="19"/>
      <c r="J63" s="19"/>
      <c r="K63" s="18"/>
      <c r="L63" s="18"/>
      <c r="M63" s="18"/>
      <c r="N63" s="18"/>
      <c r="O63" s="18"/>
      <c r="P63" s="25">
        <v>3590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3590074749</v>
      </c>
      <c r="AL63" s="211"/>
      <c r="AM63" s="211"/>
    </row>
    <row r="64" spans="1:39" ht="14.65" customHeight="1" x14ac:dyDescent="0.15">
      <c r="A64" s="7" t="s">
        <v>91</v>
      </c>
      <c r="D64" s="24"/>
      <c r="E64" s="19"/>
      <c r="F64" s="19"/>
      <c r="G64" s="19" t="s">
        <v>76</v>
      </c>
      <c r="H64" s="19"/>
      <c r="I64" s="19"/>
      <c r="J64" s="19"/>
      <c r="K64" s="18"/>
      <c r="L64" s="18"/>
      <c r="M64" s="18"/>
      <c r="N64" s="18"/>
      <c r="O64" s="18"/>
      <c r="P64" s="25">
        <v>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739361</v>
      </c>
      <c r="AL64" s="211"/>
      <c r="AM64" s="211"/>
    </row>
    <row r="65" spans="1:39" ht="14.65" customHeight="1" x14ac:dyDescent="0.15">
      <c r="A65" s="7" t="s">
        <v>92</v>
      </c>
      <c r="D65" s="24"/>
      <c r="E65" s="19"/>
      <c r="F65" s="19" t="s">
        <v>93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1463076</v>
      </c>
      <c r="AL65" s="211"/>
      <c r="AM65" s="211"/>
    </row>
    <row r="66" spans="1:39" ht="14.65" customHeight="1" x14ac:dyDescent="0.15">
      <c r="A66" s="7" t="s">
        <v>94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50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49583602</v>
      </c>
      <c r="AL66" s="211"/>
      <c r="AM66" s="211"/>
    </row>
    <row r="67" spans="1:39" ht="14.65" customHeight="1" x14ac:dyDescent="0.15">
      <c r="A67" s="7" t="s">
        <v>95</v>
      </c>
      <c r="D67" s="24"/>
      <c r="E67" s="19"/>
      <c r="F67" s="38" t="s">
        <v>80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-145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-145368963</v>
      </c>
      <c r="AL67" s="211"/>
      <c r="AM67" s="211"/>
    </row>
    <row r="68" spans="1:39" ht="14.65" customHeight="1" thickBot="1" x14ac:dyDescent="0.2">
      <c r="A68" s="7">
        <v>1565000</v>
      </c>
      <c r="B68" s="7" t="s">
        <v>126</v>
      </c>
      <c r="D68" s="24"/>
      <c r="E68" s="19" t="s">
        <v>96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337</v>
      </c>
      <c r="Q68" s="26"/>
      <c r="R68" s="235" t="s">
        <v>127</v>
      </c>
      <c r="S68" s="236"/>
      <c r="T68" s="236"/>
      <c r="U68" s="236"/>
      <c r="V68" s="236"/>
      <c r="W68" s="236"/>
      <c r="X68" s="236"/>
      <c r="Y68" s="237"/>
      <c r="Z68" s="40">
        <v>266561</v>
      </c>
      <c r="AA68" s="41"/>
      <c r="AD68" s="9" t="s">
        <v>11</v>
      </c>
      <c r="AE68" s="9">
        <f>IF(AND(AE31="-",AE32="-",AE33="-"),"-",SUM(AE31,AE32,AE33))</f>
        <v>266560603080</v>
      </c>
      <c r="AL68" s="211"/>
      <c r="AM68" s="211"/>
    </row>
    <row r="69" spans="1:39" ht="14.65" customHeight="1" thickBot="1" x14ac:dyDescent="0.2">
      <c r="A69" s="7" t="s">
        <v>1</v>
      </c>
      <c r="B69" s="7" t="s">
        <v>97</v>
      </c>
      <c r="D69" s="238" t="s">
        <v>2</v>
      </c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40"/>
      <c r="P69" s="42">
        <v>331200</v>
      </c>
      <c r="Q69" s="43"/>
      <c r="R69" s="226" t="s">
        <v>319</v>
      </c>
      <c r="S69" s="227"/>
      <c r="T69" s="227"/>
      <c r="U69" s="227"/>
      <c r="V69" s="227"/>
      <c r="W69" s="227"/>
      <c r="X69" s="227"/>
      <c r="Y69" s="241"/>
      <c r="Z69" s="42">
        <v>331200</v>
      </c>
      <c r="AA69" s="44"/>
      <c r="AD69" s="9">
        <f>IF(AND(AD14="-",AD58="-",AD68="-"),"-",SUM(AD14,AD58,AD68))</f>
        <v>331200081755</v>
      </c>
      <c r="AE69" s="9">
        <f>IF(AND(AE29="-",AE68="-"),"-",SUM(AE29,AE68))</f>
        <v>331200109556</v>
      </c>
      <c r="AL69" s="211"/>
      <c r="AM69" s="211"/>
    </row>
    <row r="70" spans="1:39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L70" s="211"/>
      <c r="AM70" s="211"/>
    </row>
    <row r="71" spans="1:39" ht="14.65" customHeight="1" x14ac:dyDescent="0.15">
      <c r="D71" s="46"/>
      <c r="E71" s="47" t="s">
        <v>320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L71" s="211"/>
      <c r="AM71" s="211"/>
    </row>
    <row r="72" spans="1:39" ht="14.65" customHeight="1" x14ac:dyDescent="0.15">
      <c r="AL72" s="211"/>
      <c r="AM72" s="211"/>
    </row>
    <row r="73" spans="1:39" ht="14.65" customHeight="1" x14ac:dyDescent="0.15">
      <c r="AL73" s="211"/>
      <c r="AM73" s="211"/>
    </row>
    <row r="74" spans="1:39" ht="14.65" customHeight="1" x14ac:dyDescent="0.15">
      <c r="AL74" s="211"/>
      <c r="AM74" s="211"/>
    </row>
    <row r="75" spans="1:39" ht="14.65" customHeight="1" x14ac:dyDescent="0.15">
      <c r="AL75" s="211"/>
      <c r="AM75" s="211"/>
    </row>
    <row r="76" spans="1:39" ht="16.5" customHeight="1" x14ac:dyDescent="0.15">
      <c r="AL76" s="211"/>
      <c r="AM76" s="211"/>
    </row>
    <row r="77" spans="1:39" ht="14.65" customHeight="1" x14ac:dyDescent="0.15">
      <c r="AL77" s="211"/>
      <c r="AM77" s="211"/>
    </row>
    <row r="78" spans="1:39" ht="9.75" customHeight="1" x14ac:dyDescent="0.15"/>
    <row r="79" spans="1:39" ht="14.65" customHeight="1" x14ac:dyDescent="0.15"/>
  </sheetData>
  <mergeCells count="11">
    <mergeCell ref="R29:Y29"/>
    <mergeCell ref="R35:Y35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67"/>
  <sheetViews>
    <sheetView showGridLines="0" topLeftCell="B1" zoomScale="85" zoomScaleNormal="85" zoomScaleSheetLayoutView="85" workbookViewId="0">
      <selection activeCell="B1" sqref="B1"/>
    </sheetView>
  </sheetViews>
  <sheetFormatPr defaultRowHeight="13.5" x14ac:dyDescent="0.15"/>
  <cols>
    <col min="1" max="1" width="0" style="126" hidden="1" customWidth="1"/>
    <col min="2" max="2" width="0.75" style="127" customWidth="1"/>
    <col min="3" max="3" width="1.375" style="127" customWidth="1"/>
    <col min="4" max="4" width="1.5" style="127" customWidth="1"/>
    <col min="5" max="6" width="1.625" style="127" customWidth="1"/>
    <col min="7" max="7" width="1.5" style="127" customWidth="1"/>
    <col min="8" max="8" width="1.625" style="127" customWidth="1"/>
    <col min="9" max="15" width="2.125" style="127" customWidth="1"/>
    <col min="16" max="16" width="6.625" style="127" customWidth="1"/>
    <col min="17" max="17" width="24.125" style="127" bestFit="1" customWidth="1"/>
    <col min="18" max="18" width="3.375" style="127" customWidth="1"/>
    <col min="19" max="19" width="24.125" style="127" bestFit="1" customWidth="1"/>
    <col min="20" max="20" width="3.75" style="127" bestFit="1" customWidth="1"/>
    <col min="21" max="21" width="24.125" style="127" bestFit="1" customWidth="1"/>
    <col min="22" max="22" width="3.375" style="127" customWidth="1"/>
    <col min="23" max="23" width="24.125" style="127" bestFit="1" customWidth="1"/>
    <col min="24" max="24" width="3.375" style="127" bestFit="1" customWidth="1"/>
    <col min="25" max="25" width="0.75" style="127" customWidth="1"/>
    <col min="26" max="16384" width="9" style="127"/>
  </cols>
  <sheetData>
    <row r="1" spans="1:25" x14ac:dyDescent="0.15">
      <c r="C1" s="127" t="s">
        <v>328</v>
      </c>
    </row>
    <row r="2" spans="1:25" x14ac:dyDescent="0.15">
      <c r="C2" s="127" t="s">
        <v>329</v>
      </c>
    </row>
    <row r="3" spans="1:25" x14ac:dyDescent="0.15">
      <c r="C3" s="127" t="s">
        <v>330</v>
      </c>
    </row>
    <row r="4" spans="1:25" x14ac:dyDescent="0.15">
      <c r="C4" s="127" t="s">
        <v>331</v>
      </c>
    </row>
    <row r="5" spans="1:25" x14ac:dyDescent="0.15">
      <c r="C5" s="127" t="s">
        <v>332</v>
      </c>
    </row>
    <row r="6" spans="1:25" x14ac:dyDescent="0.15">
      <c r="C6" s="127" t="s">
        <v>333</v>
      </c>
    </row>
    <row r="7" spans="1:25" x14ac:dyDescent="0.15">
      <c r="C7" s="127" t="s">
        <v>334</v>
      </c>
    </row>
    <row r="8" spans="1:25" s="124" customFormat="1" x14ac:dyDescent="0.15">
      <c r="A8" s="122"/>
      <c r="B8" s="123"/>
      <c r="D8" s="125"/>
      <c r="E8" s="125"/>
      <c r="F8" s="125"/>
      <c r="G8" s="125"/>
      <c r="H8" s="125"/>
      <c r="I8" s="125"/>
    </row>
    <row r="9" spans="1:25" ht="24" x14ac:dyDescent="0.15">
      <c r="C9" s="244" t="s">
        <v>351</v>
      </c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128"/>
    </row>
    <row r="10" spans="1:25" ht="14.25" x14ac:dyDescent="0.15">
      <c r="C10" s="245" t="s">
        <v>341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128"/>
    </row>
    <row r="11" spans="1:25" ht="14.25" x14ac:dyDescent="0.15">
      <c r="C11" s="245" t="s">
        <v>339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128"/>
    </row>
    <row r="12" spans="1:25" ht="15.75" customHeight="1" thickBot="1" x14ac:dyDescent="0.2"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29"/>
      <c r="R12" s="130"/>
      <c r="S12" s="129"/>
      <c r="T12" s="129"/>
      <c r="U12" s="129"/>
      <c r="V12" s="129"/>
      <c r="W12" s="129"/>
      <c r="X12" s="131" t="s">
        <v>336</v>
      </c>
      <c r="Y12" s="128"/>
    </row>
    <row r="13" spans="1:25" ht="14.25" thickBot="1" x14ac:dyDescent="0.2">
      <c r="A13" s="126" t="s">
        <v>313</v>
      </c>
      <c r="C13" s="246" t="s">
        <v>0</v>
      </c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  <c r="Q13" s="249" t="s">
        <v>315</v>
      </c>
      <c r="R13" s="250"/>
      <c r="S13" s="132"/>
      <c r="T13" s="132"/>
      <c r="U13" s="132"/>
      <c r="V13" s="132"/>
      <c r="W13" s="132"/>
      <c r="X13" s="133"/>
    </row>
    <row r="14" spans="1:25" x14ac:dyDescent="0.15">
      <c r="A14" s="126" t="s">
        <v>136</v>
      </c>
      <c r="C14" s="134"/>
      <c r="D14" s="135"/>
      <c r="E14" s="136" t="s">
        <v>137</v>
      </c>
      <c r="F14" s="136"/>
      <c r="G14" s="136"/>
      <c r="H14" s="136"/>
      <c r="I14" s="135"/>
      <c r="J14" s="136"/>
      <c r="K14" s="136"/>
      <c r="L14" s="136"/>
      <c r="M14" s="136"/>
      <c r="N14" s="135"/>
      <c r="O14" s="135"/>
      <c r="P14" s="135"/>
      <c r="Q14" s="137">
        <v>118161</v>
      </c>
      <c r="R14" s="138"/>
      <c r="S14" s="133"/>
      <c r="T14" s="133"/>
      <c r="U14" s="133"/>
      <c r="V14" s="133"/>
      <c r="W14" s="133"/>
      <c r="X14" s="133"/>
    </row>
    <row r="15" spans="1:25" x14ac:dyDescent="0.15">
      <c r="A15" s="126" t="s">
        <v>138</v>
      </c>
      <c r="C15" s="139"/>
      <c r="D15" s="140"/>
      <c r="E15" s="140"/>
      <c r="F15" s="19" t="s">
        <v>139</v>
      </c>
      <c r="G15" s="19"/>
      <c r="H15" s="19"/>
      <c r="I15" s="19"/>
      <c r="J15" s="19"/>
      <c r="K15" s="19"/>
      <c r="L15" s="19"/>
      <c r="M15" s="19"/>
      <c r="N15" s="140"/>
      <c r="O15" s="140"/>
      <c r="P15" s="140"/>
      <c r="Q15" s="141">
        <v>31585</v>
      </c>
      <c r="R15" s="142"/>
      <c r="S15" s="133"/>
      <c r="T15" s="133"/>
      <c r="U15" s="133"/>
      <c r="V15" s="133"/>
      <c r="W15" s="133"/>
      <c r="X15" s="133"/>
    </row>
    <row r="16" spans="1:25" x14ac:dyDescent="0.15">
      <c r="A16" s="126" t="s">
        <v>140</v>
      </c>
      <c r="C16" s="139"/>
      <c r="D16" s="140"/>
      <c r="E16" s="140"/>
      <c r="F16" s="19"/>
      <c r="G16" s="19" t="s">
        <v>141</v>
      </c>
      <c r="H16" s="19"/>
      <c r="I16" s="19"/>
      <c r="J16" s="19"/>
      <c r="K16" s="19"/>
      <c r="L16" s="19"/>
      <c r="M16" s="19"/>
      <c r="N16" s="140"/>
      <c r="O16" s="140"/>
      <c r="P16" s="140"/>
      <c r="Q16" s="141">
        <v>11991</v>
      </c>
      <c r="R16" s="142"/>
      <c r="S16" s="133"/>
      <c r="T16" s="133" t="s">
        <v>75</v>
      </c>
      <c r="U16" s="133"/>
      <c r="V16" s="133"/>
      <c r="W16" s="133"/>
      <c r="X16" s="133"/>
    </row>
    <row r="17" spans="1:24" x14ac:dyDescent="0.15">
      <c r="A17" s="126" t="s">
        <v>142</v>
      </c>
      <c r="C17" s="139"/>
      <c r="D17" s="140"/>
      <c r="E17" s="140"/>
      <c r="F17" s="19"/>
      <c r="G17" s="19"/>
      <c r="H17" s="19" t="s">
        <v>143</v>
      </c>
      <c r="I17" s="19"/>
      <c r="J17" s="19"/>
      <c r="K17" s="19"/>
      <c r="L17" s="19"/>
      <c r="M17" s="19"/>
      <c r="N17" s="140"/>
      <c r="O17" s="140"/>
      <c r="P17" s="140"/>
      <c r="Q17" s="141">
        <v>8667</v>
      </c>
      <c r="R17" s="142"/>
      <c r="S17" s="133"/>
      <c r="T17" s="133"/>
      <c r="U17" s="133"/>
      <c r="V17" s="133"/>
      <c r="W17" s="133"/>
      <c r="X17" s="133"/>
    </row>
    <row r="18" spans="1:24" x14ac:dyDescent="0.15">
      <c r="A18" s="126" t="s">
        <v>144</v>
      </c>
      <c r="C18" s="139"/>
      <c r="D18" s="140"/>
      <c r="E18" s="140"/>
      <c r="F18" s="19"/>
      <c r="G18" s="19"/>
      <c r="H18" s="19" t="s">
        <v>145</v>
      </c>
      <c r="I18" s="19"/>
      <c r="J18" s="19"/>
      <c r="K18" s="19"/>
      <c r="L18" s="19"/>
      <c r="M18" s="19"/>
      <c r="N18" s="140"/>
      <c r="O18" s="140"/>
      <c r="P18" s="140"/>
      <c r="Q18" s="141">
        <v>818</v>
      </c>
      <c r="R18" s="142"/>
      <c r="S18" s="133"/>
      <c r="T18" s="133"/>
      <c r="U18" s="133"/>
      <c r="V18" s="133"/>
      <c r="W18" s="133"/>
      <c r="X18" s="133"/>
    </row>
    <row r="19" spans="1:24" x14ac:dyDescent="0.15">
      <c r="A19" s="126" t="s">
        <v>146</v>
      </c>
      <c r="C19" s="139"/>
      <c r="D19" s="140"/>
      <c r="E19" s="140"/>
      <c r="F19" s="19"/>
      <c r="G19" s="19"/>
      <c r="H19" s="19" t="s">
        <v>147</v>
      </c>
      <c r="I19" s="19"/>
      <c r="J19" s="19"/>
      <c r="K19" s="19"/>
      <c r="L19" s="19"/>
      <c r="M19" s="19"/>
      <c r="N19" s="140"/>
      <c r="O19" s="140"/>
      <c r="P19" s="140"/>
      <c r="Q19" s="141">
        <v>1105</v>
      </c>
      <c r="R19" s="142"/>
      <c r="S19" s="133"/>
      <c r="T19" s="133"/>
      <c r="U19" s="133"/>
      <c r="V19" s="133"/>
      <c r="W19" s="133"/>
      <c r="X19" s="133"/>
    </row>
    <row r="20" spans="1:24" x14ac:dyDescent="0.15">
      <c r="A20" s="126" t="s">
        <v>148</v>
      </c>
      <c r="C20" s="139"/>
      <c r="D20" s="140"/>
      <c r="E20" s="140"/>
      <c r="F20" s="19"/>
      <c r="G20" s="19"/>
      <c r="H20" s="19" t="s">
        <v>35</v>
      </c>
      <c r="I20" s="19"/>
      <c r="J20" s="19"/>
      <c r="K20" s="19"/>
      <c r="L20" s="19"/>
      <c r="M20" s="19"/>
      <c r="N20" s="140"/>
      <c r="O20" s="140"/>
      <c r="P20" s="140"/>
      <c r="Q20" s="141">
        <v>1401</v>
      </c>
      <c r="R20" s="142"/>
      <c r="S20" s="133"/>
      <c r="T20" s="133"/>
      <c r="U20" s="133"/>
      <c r="V20" s="133"/>
      <c r="W20" s="133"/>
      <c r="X20" s="133"/>
    </row>
    <row r="21" spans="1:24" x14ac:dyDescent="0.15">
      <c r="A21" s="126" t="s">
        <v>149</v>
      </c>
      <c r="C21" s="139"/>
      <c r="D21" s="140"/>
      <c r="E21" s="140"/>
      <c r="F21" s="19"/>
      <c r="G21" s="19" t="s">
        <v>150</v>
      </c>
      <c r="H21" s="19"/>
      <c r="I21" s="19"/>
      <c r="J21" s="19"/>
      <c r="K21" s="19"/>
      <c r="L21" s="19"/>
      <c r="M21" s="19"/>
      <c r="N21" s="140"/>
      <c r="O21" s="140"/>
      <c r="P21" s="140"/>
      <c r="Q21" s="141">
        <v>17765</v>
      </c>
      <c r="R21" s="142"/>
      <c r="S21" s="133"/>
      <c r="T21" s="133"/>
      <c r="U21" s="133"/>
      <c r="V21" s="133"/>
      <c r="W21" s="133"/>
      <c r="X21" s="133"/>
    </row>
    <row r="22" spans="1:24" x14ac:dyDescent="0.15">
      <c r="A22" s="126" t="s">
        <v>151</v>
      </c>
      <c r="C22" s="139"/>
      <c r="D22" s="140"/>
      <c r="E22" s="140"/>
      <c r="F22" s="19"/>
      <c r="G22" s="19"/>
      <c r="H22" s="19" t="s">
        <v>152</v>
      </c>
      <c r="I22" s="19"/>
      <c r="J22" s="19"/>
      <c r="K22" s="19"/>
      <c r="L22" s="19"/>
      <c r="M22" s="19"/>
      <c r="N22" s="140"/>
      <c r="O22" s="140"/>
      <c r="P22" s="140"/>
      <c r="Q22" s="141">
        <v>14067</v>
      </c>
      <c r="R22" s="142"/>
      <c r="S22" s="133"/>
      <c r="T22" s="133"/>
      <c r="U22" s="133"/>
      <c r="V22" s="133"/>
      <c r="W22" s="133"/>
      <c r="X22" s="133"/>
    </row>
    <row r="23" spans="1:24" x14ac:dyDescent="0.15">
      <c r="A23" s="126" t="s">
        <v>153</v>
      </c>
      <c r="C23" s="139"/>
      <c r="D23" s="140"/>
      <c r="E23" s="140"/>
      <c r="F23" s="19"/>
      <c r="G23" s="19"/>
      <c r="H23" s="19" t="s">
        <v>154</v>
      </c>
      <c r="I23" s="19"/>
      <c r="J23" s="19"/>
      <c r="K23" s="19"/>
      <c r="L23" s="19"/>
      <c r="M23" s="19"/>
      <c r="N23" s="140"/>
      <c r="O23" s="140"/>
      <c r="P23" s="140"/>
      <c r="Q23" s="141">
        <v>618</v>
      </c>
      <c r="R23" s="142"/>
      <c r="S23" s="133"/>
      <c r="T23" s="133"/>
      <c r="U23" s="133"/>
      <c r="V23" s="133"/>
      <c r="W23" s="133"/>
      <c r="X23" s="133"/>
    </row>
    <row r="24" spans="1:24" x14ac:dyDescent="0.15">
      <c r="A24" s="126" t="s">
        <v>155</v>
      </c>
      <c r="C24" s="139"/>
      <c r="D24" s="140"/>
      <c r="E24" s="140"/>
      <c r="F24" s="19"/>
      <c r="G24" s="19"/>
      <c r="H24" s="19" t="s">
        <v>156</v>
      </c>
      <c r="I24" s="19"/>
      <c r="J24" s="19"/>
      <c r="K24" s="19"/>
      <c r="L24" s="19"/>
      <c r="M24" s="19"/>
      <c r="N24" s="140"/>
      <c r="O24" s="140"/>
      <c r="P24" s="140"/>
      <c r="Q24" s="141">
        <v>2948</v>
      </c>
      <c r="R24" s="142"/>
      <c r="S24" s="133"/>
      <c r="T24" s="133"/>
      <c r="U24" s="133"/>
      <c r="V24" s="133"/>
      <c r="W24" s="133"/>
      <c r="X24" s="133"/>
    </row>
    <row r="25" spans="1:24" x14ac:dyDescent="0.15">
      <c r="A25" s="126" t="s">
        <v>157</v>
      </c>
      <c r="C25" s="139"/>
      <c r="D25" s="140"/>
      <c r="E25" s="140"/>
      <c r="F25" s="19"/>
      <c r="G25" s="19"/>
      <c r="H25" s="19" t="s">
        <v>35</v>
      </c>
      <c r="I25" s="19"/>
      <c r="J25" s="19"/>
      <c r="K25" s="19"/>
      <c r="L25" s="19"/>
      <c r="M25" s="19"/>
      <c r="N25" s="140"/>
      <c r="O25" s="140"/>
      <c r="P25" s="140"/>
      <c r="Q25" s="141">
        <v>132</v>
      </c>
      <c r="R25" s="142"/>
      <c r="S25" s="133"/>
      <c r="T25" s="133"/>
      <c r="U25" s="133"/>
      <c r="V25" s="133"/>
      <c r="W25" s="133"/>
      <c r="X25" s="133"/>
    </row>
    <row r="26" spans="1:24" x14ac:dyDescent="0.15">
      <c r="A26" s="126" t="s">
        <v>158</v>
      </c>
      <c r="C26" s="139"/>
      <c r="D26" s="140"/>
      <c r="E26" s="140"/>
      <c r="F26" s="19"/>
      <c r="G26" s="19" t="s">
        <v>159</v>
      </c>
      <c r="H26" s="19"/>
      <c r="I26" s="19"/>
      <c r="J26" s="19"/>
      <c r="K26" s="19"/>
      <c r="L26" s="19"/>
      <c r="M26" s="19"/>
      <c r="N26" s="140"/>
      <c r="O26" s="140"/>
      <c r="P26" s="140"/>
      <c r="Q26" s="141">
        <v>1829</v>
      </c>
      <c r="R26" s="142"/>
      <c r="S26" s="133"/>
      <c r="T26" s="133"/>
      <c r="U26" s="133"/>
      <c r="V26" s="133"/>
      <c r="W26" s="19"/>
      <c r="X26" s="19"/>
    </row>
    <row r="27" spans="1:24" x14ac:dyDescent="0.15">
      <c r="A27" s="126" t="s">
        <v>160</v>
      </c>
      <c r="C27" s="139"/>
      <c r="D27" s="140"/>
      <c r="E27" s="140"/>
      <c r="F27" s="19"/>
      <c r="G27" s="19"/>
      <c r="H27" s="140" t="s">
        <v>161</v>
      </c>
      <c r="I27" s="140"/>
      <c r="J27" s="19"/>
      <c r="K27" s="140"/>
      <c r="L27" s="19"/>
      <c r="M27" s="19"/>
      <c r="N27" s="140"/>
      <c r="O27" s="140"/>
      <c r="P27" s="140"/>
      <c r="Q27" s="141">
        <v>429</v>
      </c>
      <c r="R27" s="142"/>
      <c r="S27" s="133"/>
      <c r="T27" s="133"/>
      <c r="U27" s="133"/>
      <c r="V27" s="133"/>
      <c r="W27" s="19"/>
      <c r="X27" s="19"/>
    </row>
    <row r="28" spans="1:24" x14ac:dyDescent="0.15">
      <c r="A28" s="126" t="s">
        <v>162</v>
      </c>
      <c r="C28" s="139"/>
      <c r="D28" s="140"/>
      <c r="E28" s="140"/>
      <c r="F28" s="19"/>
      <c r="G28" s="19"/>
      <c r="H28" s="19" t="s">
        <v>163</v>
      </c>
      <c r="I28" s="19"/>
      <c r="J28" s="19"/>
      <c r="K28" s="19"/>
      <c r="L28" s="19"/>
      <c r="M28" s="19"/>
      <c r="N28" s="140"/>
      <c r="O28" s="140"/>
      <c r="P28" s="140"/>
      <c r="Q28" s="141">
        <v>75</v>
      </c>
      <c r="R28" s="142"/>
      <c r="S28" s="133"/>
      <c r="T28" s="133"/>
      <c r="U28" s="133"/>
      <c r="V28" s="133"/>
      <c r="W28" s="19"/>
      <c r="X28" s="19"/>
    </row>
    <row r="29" spans="1:24" x14ac:dyDescent="0.15">
      <c r="A29" s="126" t="s">
        <v>164</v>
      </c>
      <c r="C29" s="139"/>
      <c r="D29" s="140"/>
      <c r="E29" s="140"/>
      <c r="F29" s="19"/>
      <c r="G29" s="19"/>
      <c r="H29" s="19" t="s">
        <v>35</v>
      </c>
      <c r="I29" s="19"/>
      <c r="J29" s="19"/>
      <c r="K29" s="19"/>
      <c r="L29" s="19"/>
      <c r="M29" s="19"/>
      <c r="N29" s="140"/>
      <c r="O29" s="140"/>
      <c r="P29" s="140"/>
      <c r="Q29" s="141">
        <v>1324</v>
      </c>
      <c r="R29" s="142"/>
      <c r="S29" s="133"/>
      <c r="T29" s="133"/>
      <c r="U29" s="133"/>
      <c r="V29" s="133"/>
      <c r="W29" s="19"/>
      <c r="X29" s="19"/>
    </row>
    <row r="30" spans="1:24" x14ac:dyDescent="0.15">
      <c r="A30" s="126" t="s">
        <v>165</v>
      </c>
      <c r="C30" s="139"/>
      <c r="D30" s="140"/>
      <c r="E30" s="140"/>
      <c r="F30" s="140" t="s">
        <v>166</v>
      </c>
      <c r="G30" s="140"/>
      <c r="H30" s="19"/>
      <c r="I30" s="140"/>
      <c r="J30" s="19"/>
      <c r="K30" s="19"/>
      <c r="L30" s="19"/>
      <c r="M30" s="19"/>
      <c r="N30" s="140"/>
      <c r="O30" s="140"/>
      <c r="P30" s="140"/>
      <c r="Q30" s="141">
        <v>86576</v>
      </c>
      <c r="R30" s="142"/>
      <c r="S30" s="133"/>
      <c r="T30" s="133"/>
      <c r="U30" s="133"/>
      <c r="V30" s="133"/>
      <c r="W30" s="19"/>
      <c r="X30" s="19"/>
    </row>
    <row r="31" spans="1:24" x14ac:dyDescent="0.15">
      <c r="A31" s="126" t="s">
        <v>167</v>
      </c>
      <c r="C31" s="139"/>
      <c r="D31" s="140"/>
      <c r="E31" s="140"/>
      <c r="F31" s="19"/>
      <c r="G31" s="19" t="s">
        <v>168</v>
      </c>
      <c r="H31" s="19"/>
      <c r="I31" s="140"/>
      <c r="J31" s="19"/>
      <c r="K31" s="19"/>
      <c r="L31" s="19"/>
      <c r="M31" s="19"/>
      <c r="N31" s="140"/>
      <c r="O31" s="140"/>
      <c r="P31" s="140"/>
      <c r="Q31" s="141">
        <v>38568</v>
      </c>
      <c r="R31" s="142"/>
      <c r="S31" s="133"/>
      <c r="T31" s="133"/>
      <c r="U31" s="133"/>
      <c r="V31" s="133"/>
      <c r="W31" s="19"/>
      <c r="X31" s="19"/>
    </row>
    <row r="32" spans="1:24" x14ac:dyDescent="0.15">
      <c r="A32" s="126" t="s">
        <v>169</v>
      </c>
      <c r="C32" s="139"/>
      <c r="D32" s="140"/>
      <c r="E32" s="140"/>
      <c r="F32" s="19"/>
      <c r="G32" s="19" t="s">
        <v>170</v>
      </c>
      <c r="H32" s="19"/>
      <c r="I32" s="140"/>
      <c r="J32" s="19"/>
      <c r="K32" s="19"/>
      <c r="L32" s="19"/>
      <c r="M32" s="19"/>
      <c r="N32" s="140"/>
      <c r="O32" s="140"/>
      <c r="P32" s="140"/>
      <c r="Q32" s="141">
        <v>47657</v>
      </c>
      <c r="R32" s="142"/>
      <c r="S32" s="133"/>
      <c r="T32" s="133"/>
      <c r="U32" s="133"/>
      <c r="V32" s="133"/>
      <c r="W32" s="133"/>
      <c r="X32" s="133"/>
    </row>
    <row r="33" spans="1:24" x14ac:dyDescent="0.15">
      <c r="A33" s="126" t="s">
        <v>171</v>
      </c>
      <c r="C33" s="139"/>
      <c r="D33" s="140"/>
      <c r="E33" s="140"/>
      <c r="F33" s="19"/>
      <c r="G33" s="19" t="s">
        <v>172</v>
      </c>
      <c r="H33" s="19"/>
      <c r="I33" s="140"/>
      <c r="J33" s="19"/>
      <c r="K33" s="19"/>
      <c r="L33" s="19"/>
      <c r="M33" s="19"/>
      <c r="N33" s="140"/>
      <c r="O33" s="140"/>
      <c r="P33" s="140"/>
      <c r="Q33" s="141">
        <v>341</v>
      </c>
      <c r="R33" s="142"/>
      <c r="S33" s="133"/>
      <c r="T33" s="133"/>
      <c r="U33" s="133"/>
      <c r="V33" s="133"/>
      <c r="W33" s="133"/>
      <c r="X33" s="133"/>
    </row>
    <row r="34" spans="1:24" x14ac:dyDescent="0.15">
      <c r="A34" s="126" t="s">
        <v>173</v>
      </c>
      <c r="C34" s="139"/>
      <c r="D34" s="140"/>
      <c r="E34" s="140"/>
      <c r="F34" s="19"/>
      <c r="G34" s="19" t="s">
        <v>35</v>
      </c>
      <c r="H34" s="19"/>
      <c r="I34" s="19"/>
      <c r="J34" s="19"/>
      <c r="K34" s="19"/>
      <c r="L34" s="19"/>
      <c r="M34" s="19"/>
      <c r="N34" s="140"/>
      <c r="O34" s="140"/>
      <c r="P34" s="140"/>
      <c r="Q34" s="141">
        <v>10</v>
      </c>
      <c r="R34" s="142"/>
      <c r="S34" s="133"/>
      <c r="T34" s="133"/>
      <c r="U34" s="133"/>
      <c r="V34" s="133"/>
      <c r="W34" s="133"/>
      <c r="X34" s="133"/>
    </row>
    <row r="35" spans="1:24" x14ac:dyDescent="0.15">
      <c r="A35" s="126" t="s">
        <v>174</v>
      </c>
      <c r="C35" s="139"/>
      <c r="D35" s="140"/>
      <c r="E35" s="19" t="s">
        <v>175</v>
      </c>
      <c r="F35" s="19"/>
      <c r="G35" s="19"/>
      <c r="H35" s="19"/>
      <c r="I35" s="19"/>
      <c r="J35" s="19"/>
      <c r="K35" s="19"/>
      <c r="L35" s="140"/>
      <c r="M35" s="140"/>
      <c r="N35" s="140"/>
      <c r="O35" s="242"/>
      <c r="P35" s="243"/>
      <c r="Q35" s="141">
        <v>4380</v>
      </c>
      <c r="R35" s="142"/>
      <c r="S35" s="133"/>
      <c r="T35" s="133"/>
      <c r="U35" s="133"/>
      <c r="V35" s="133"/>
      <c r="W35" s="133"/>
      <c r="X35" s="133"/>
    </row>
    <row r="36" spans="1:24" x14ac:dyDescent="0.15">
      <c r="A36" s="126" t="s">
        <v>176</v>
      </c>
      <c r="C36" s="139"/>
      <c r="D36" s="140"/>
      <c r="E36" s="140"/>
      <c r="F36" s="19" t="s">
        <v>177</v>
      </c>
      <c r="G36" s="19"/>
      <c r="H36" s="19"/>
      <c r="I36" s="19"/>
      <c r="J36" s="19"/>
      <c r="K36" s="19"/>
      <c r="L36" s="140"/>
      <c r="M36" s="140"/>
      <c r="N36" s="140"/>
      <c r="O36" s="242"/>
      <c r="P36" s="243"/>
      <c r="Q36" s="141">
        <v>3212</v>
      </c>
      <c r="R36" s="142"/>
      <c r="S36" s="133"/>
      <c r="T36" s="133"/>
      <c r="U36" s="133"/>
      <c r="V36" s="133"/>
      <c r="W36" s="133"/>
      <c r="X36" s="133"/>
    </row>
    <row r="37" spans="1:24" x14ac:dyDescent="0.15">
      <c r="A37" s="126" t="s">
        <v>178</v>
      </c>
      <c r="C37" s="139"/>
      <c r="D37" s="140"/>
      <c r="E37" s="140"/>
      <c r="F37" s="19" t="s">
        <v>35</v>
      </c>
      <c r="G37" s="19"/>
      <c r="H37" s="140"/>
      <c r="I37" s="19"/>
      <c r="J37" s="19"/>
      <c r="K37" s="19"/>
      <c r="L37" s="140"/>
      <c r="M37" s="140"/>
      <c r="N37" s="140"/>
      <c r="O37" s="242"/>
      <c r="P37" s="243"/>
      <c r="Q37" s="143">
        <v>1168</v>
      </c>
      <c r="R37" s="144"/>
      <c r="S37" s="139"/>
      <c r="T37" s="140"/>
      <c r="U37" s="140"/>
      <c r="V37" s="140"/>
      <c r="W37" s="140"/>
      <c r="X37" s="140"/>
    </row>
    <row r="38" spans="1:24" x14ac:dyDescent="0.15">
      <c r="A38" s="126" t="s">
        <v>134</v>
      </c>
      <c r="C38" s="145"/>
      <c r="D38" s="146" t="s">
        <v>135</v>
      </c>
      <c r="E38" s="146"/>
      <c r="F38" s="147"/>
      <c r="G38" s="147"/>
      <c r="H38" s="146"/>
      <c r="I38" s="147"/>
      <c r="J38" s="147"/>
      <c r="K38" s="147"/>
      <c r="L38" s="146"/>
      <c r="M38" s="146"/>
      <c r="N38" s="146"/>
      <c r="O38" s="148"/>
      <c r="P38" s="148"/>
      <c r="Q38" s="149">
        <v>-113781</v>
      </c>
      <c r="R38" s="150"/>
      <c r="S38" s="140"/>
      <c r="T38" s="140"/>
      <c r="U38" s="140"/>
      <c r="V38" s="140"/>
      <c r="W38" s="140"/>
      <c r="X38" s="140"/>
    </row>
    <row r="39" spans="1:24" x14ac:dyDescent="0.15">
      <c r="A39" s="126" t="s">
        <v>180</v>
      </c>
      <c r="C39" s="139"/>
      <c r="D39" s="140"/>
      <c r="E39" s="19" t="s">
        <v>181</v>
      </c>
      <c r="F39" s="19"/>
      <c r="G39" s="19"/>
      <c r="H39" s="140"/>
      <c r="I39" s="19"/>
      <c r="J39" s="19"/>
      <c r="K39" s="19"/>
      <c r="L39" s="140"/>
      <c r="M39" s="140"/>
      <c r="N39" s="140"/>
      <c r="O39" s="151"/>
      <c r="P39" s="151"/>
      <c r="Q39" s="141">
        <v>18</v>
      </c>
      <c r="R39" s="152"/>
      <c r="S39" s="140"/>
      <c r="T39" s="140"/>
      <c r="U39" s="140"/>
      <c r="V39" s="140"/>
      <c r="W39" s="140"/>
      <c r="X39" s="140"/>
    </row>
    <row r="40" spans="1:24" x14ac:dyDescent="0.15">
      <c r="A40" s="126" t="s">
        <v>182</v>
      </c>
      <c r="C40" s="139"/>
      <c r="D40" s="140"/>
      <c r="E40" s="19"/>
      <c r="F40" s="19" t="s">
        <v>183</v>
      </c>
      <c r="G40" s="19"/>
      <c r="H40" s="140"/>
      <c r="I40" s="19"/>
      <c r="J40" s="19"/>
      <c r="K40" s="19"/>
      <c r="L40" s="140"/>
      <c r="M40" s="140"/>
      <c r="N40" s="140"/>
      <c r="O40" s="151"/>
      <c r="P40" s="151"/>
      <c r="Q40" s="141" t="s">
        <v>11</v>
      </c>
      <c r="R40" s="142"/>
      <c r="S40" s="140"/>
      <c r="T40" s="140"/>
      <c r="U40" s="140"/>
      <c r="V40" s="140"/>
      <c r="W40" s="140"/>
      <c r="X40" s="140"/>
    </row>
    <row r="41" spans="1:24" x14ac:dyDescent="0.15">
      <c r="A41" s="126" t="s">
        <v>184</v>
      </c>
      <c r="C41" s="139"/>
      <c r="D41" s="140"/>
      <c r="E41" s="140"/>
      <c r="F41" s="140" t="s">
        <v>185</v>
      </c>
      <c r="G41" s="140"/>
      <c r="H41" s="19"/>
      <c r="I41" s="140"/>
      <c r="J41" s="19"/>
      <c r="K41" s="19"/>
      <c r="L41" s="19"/>
      <c r="M41" s="19"/>
      <c r="N41" s="140"/>
      <c r="O41" s="140"/>
      <c r="P41" s="140"/>
      <c r="Q41" s="141">
        <v>1</v>
      </c>
      <c r="R41" s="142"/>
      <c r="S41" s="133"/>
      <c r="T41" s="133"/>
      <c r="U41" s="133"/>
      <c r="V41" s="133"/>
      <c r="W41" s="133"/>
      <c r="X41" s="133"/>
    </row>
    <row r="42" spans="1:24" x14ac:dyDescent="0.15">
      <c r="A42" s="126" t="s">
        <v>186</v>
      </c>
      <c r="C42" s="139"/>
      <c r="D42" s="140"/>
      <c r="E42" s="140"/>
      <c r="F42" s="19" t="s">
        <v>187</v>
      </c>
      <c r="G42" s="19"/>
      <c r="H42" s="19"/>
      <c r="I42" s="19"/>
      <c r="J42" s="19"/>
      <c r="K42" s="19"/>
      <c r="L42" s="19"/>
      <c r="M42" s="19"/>
      <c r="N42" s="140"/>
      <c r="O42" s="140"/>
      <c r="P42" s="140"/>
      <c r="Q42" s="141" t="s">
        <v>11</v>
      </c>
      <c r="R42" s="142"/>
      <c r="S42" s="133"/>
      <c r="T42" s="133"/>
      <c r="U42" s="133"/>
      <c r="V42" s="133"/>
      <c r="W42" s="133"/>
      <c r="X42" s="133"/>
    </row>
    <row r="43" spans="1:24" x14ac:dyDescent="0.15">
      <c r="A43" s="126" t="s">
        <v>188</v>
      </c>
      <c r="C43" s="139"/>
      <c r="D43" s="140"/>
      <c r="E43" s="140"/>
      <c r="F43" s="19" t="s">
        <v>35</v>
      </c>
      <c r="G43" s="19"/>
      <c r="H43" s="19"/>
      <c r="I43" s="19"/>
      <c r="J43" s="19"/>
      <c r="K43" s="19"/>
      <c r="L43" s="19"/>
      <c r="M43" s="19"/>
      <c r="N43" s="140"/>
      <c r="O43" s="140"/>
      <c r="P43" s="140"/>
      <c r="Q43" s="141">
        <v>17</v>
      </c>
      <c r="R43" s="142"/>
      <c r="S43" s="133"/>
      <c r="T43" s="133"/>
      <c r="U43" s="133"/>
      <c r="V43" s="133"/>
      <c r="W43" s="133"/>
      <c r="X43" s="133"/>
    </row>
    <row r="44" spans="1:24" ht="14.25" thickBot="1" x14ac:dyDescent="0.2">
      <c r="A44" s="126" t="s">
        <v>189</v>
      </c>
      <c r="C44" s="139"/>
      <c r="D44" s="140"/>
      <c r="E44" s="19" t="s">
        <v>190</v>
      </c>
      <c r="F44" s="19"/>
      <c r="G44" s="19"/>
      <c r="H44" s="19"/>
      <c r="I44" s="19"/>
      <c r="J44" s="19"/>
      <c r="K44" s="19"/>
      <c r="L44" s="19"/>
      <c r="M44" s="19"/>
      <c r="N44" s="140"/>
      <c r="O44" s="140"/>
      <c r="P44" s="140"/>
      <c r="Q44" s="141">
        <v>1</v>
      </c>
      <c r="R44" s="152"/>
      <c r="S44" s="133"/>
      <c r="T44" s="133"/>
      <c r="U44" s="133"/>
      <c r="V44" s="133"/>
      <c r="W44" s="133"/>
      <c r="X44" s="133"/>
    </row>
    <row r="45" spans="1:24" x14ac:dyDescent="0.15">
      <c r="A45" s="126" t="s">
        <v>191</v>
      </c>
      <c r="C45" s="139"/>
      <c r="D45" s="140"/>
      <c r="E45" s="140"/>
      <c r="F45" s="19" t="s">
        <v>192</v>
      </c>
      <c r="G45" s="19"/>
      <c r="H45" s="19"/>
      <c r="I45" s="19"/>
      <c r="J45" s="19"/>
      <c r="K45" s="19"/>
      <c r="L45" s="140"/>
      <c r="M45" s="140"/>
      <c r="N45" s="140"/>
      <c r="O45" s="242"/>
      <c r="P45" s="243"/>
      <c r="Q45" s="141">
        <v>0</v>
      </c>
      <c r="R45" s="142"/>
      <c r="S45" s="251" t="s">
        <v>315</v>
      </c>
      <c r="T45" s="252"/>
      <c r="U45" s="252"/>
      <c r="V45" s="252"/>
      <c r="W45" s="252"/>
      <c r="X45" s="253"/>
    </row>
    <row r="46" spans="1:24" ht="14.25" thickBot="1" x14ac:dyDescent="0.2">
      <c r="A46" s="126" t="s">
        <v>193</v>
      </c>
      <c r="C46" s="153"/>
      <c r="D46" s="154"/>
      <c r="E46" s="154"/>
      <c r="F46" s="155" t="s">
        <v>35</v>
      </c>
      <c r="G46" s="155"/>
      <c r="H46" s="155"/>
      <c r="I46" s="155"/>
      <c r="J46" s="155"/>
      <c r="K46" s="155"/>
      <c r="L46" s="154"/>
      <c r="M46" s="154"/>
      <c r="N46" s="154"/>
      <c r="O46" s="254"/>
      <c r="P46" s="255"/>
      <c r="Q46" s="141">
        <v>1</v>
      </c>
      <c r="R46" s="142"/>
      <c r="S46" s="256" t="s">
        <v>129</v>
      </c>
      <c r="T46" s="257"/>
      <c r="U46" s="258" t="s">
        <v>131</v>
      </c>
      <c r="V46" s="257"/>
      <c r="W46" s="258" t="s">
        <v>133</v>
      </c>
      <c r="X46" s="259"/>
    </row>
    <row r="47" spans="1:24" x14ac:dyDescent="0.15">
      <c r="A47" s="126" t="s">
        <v>196</v>
      </c>
      <c r="C47" s="145"/>
      <c r="D47" s="146" t="s">
        <v>179</v>
      </c>
      <c r="E47" s="146"/>
      <c r="F47" s="147"/>
      <c r="G47" s="147"/>
      <c r="H47" s="147"/>
      <c r="I47" s="147"/>
      <c r="J47" s="147"/>
      <c r="K47" s="147"/>
      <c r="L47" s="147"/>
      <c r="M47" s="147"/>
      <c r="N47" s="146"/>
      <c r="O47" s="146"/>
      <c r="P47" s="146"/>
      <c r="Q47" s="149">
        <v>-113797</v>
      </c>
      <c r="R47" s="156"/>
      <c r="S47" s="264"/>
      <c r="T47" s="265"/>
      <c r="U47" s="157">
        <v>-113704</v>
      </c>
      <c r="V47" s="158" t="s">
        <v>335</v>
      </c>
      <c r="W47" s="159">
        <v>-94</v>
      </c>
      <c r="X47" s="160" t="s">
        <v>335</v>
      </c>
    </row>
    <row r="48" spans="1:24" x14ac:dyDescent="0.15">
      <c r="A48" s="126" t="s">
        <v>197</v>
      </c>
      <c r="C48" s="139"/>
      <c r="D48" s="140" t="s">
        <v>198</v>
      </c>
      <c r="E48" s="140"/>
      <c r="F48" s="140"/>
      <c r="G48" s="140"/>
      <c r="H48" s="140"/>
      <c r="I48" s="140"/>
      <c r="J48" s="140"/>
      <c r="K48" s="140"/>
      <c r="L48" s="140"/>
      <c r="M48" s="19"/>
      <c r="N48" s="140"/>
      <c r="O48" s="140"/>
      <c r="P48" s="161"/>
      <c r="Q48" s="162">
        <v>117359</v>
      </c>
      <c r="R48" s="163"/>
      <c r="S48" s="266"/>
      <c r="T48" s="267"/>
      <c r="U48" s="164">
        <v>117264</v>
      </c>
      <c r="V48" s="165"/>
      <c r="W48" s="166">
        <v>94</v>
      </c>
      <c r="X48" s="167" t="s">
        <v>335</v>
      </c>
    </row>
    <row r="49" spans="1:24" x14ac:dyDescent="0.15">
      <c r="A49" s="126" t="s">
        <v>199</v>
      </c>
      <c r="C49" s="139"/>
      <c r="D49" s="140"/>
      <c r="E49" s="140" t="s">
        <v>200</v>
      </c>
      <c r="F49" s="140"/>
      <c r="G49" s="51"/>
      <c r="H49" s="51"/>
      <c r="I49" s="51"/>
      <c r="J49" s="51"/>
      <c r="K49" s="51"/>
      <c r="L49" s="140"/>
      <c r="M49" s="19"/>
      <c r="N49" s="140"/>
      <c r="O49" s="140"/>
      <c r="P49" s="161"/>
      <c r="Q49" s="164">
        <v>77494</v>
      </c>
      <c r="R49" s="168"/>
      <c r="S49" s="268"/>
      <c r="T49" s="269"/>
      <c r="U49" s="164">
        <v>77491</v>
      </c>
      <c r="V49" s="165"/>
      <c r="W49" s="141">
        <v>4</v>
      </c>
      <c r="X49" s="169" t="s">
        <v>335</v>
      </c>
    </row>
    <row r="50" spans="1:24" x14ac:dyDescent="0.15">
      <c r="A50" s="126" t="s">
        <v>201</v>
      </c>
      <c r="C50" s="153"/>
      <c r="D50" s="140"/>
      <c r="E50" s="140" t="s">
        <v>202</v>
      </c>
      <c r="F50" s="54"/>
      <c r="G50" s="54"/>
      <c r="H50" s="54"/>
      <c r="I50" s="54"/>
      <c r="J50" s="54"/>
      <c r="K50" s="54"/>
      <c r="L50" s="140"/>
      <c r="M50" s="19"/>
      <c r="N50" s="140"/>
      <c r="O50" s="140"/>
      <c r="P50" s="161"/>
      <c r="Q50" s="170">
        <v>39864</v>
      </c>
      <c r="R50" s="171"/>
      <c r="S50" s="270"/>
      <c r="T50" s="271"/>
      <c r="U50" s="164">
        <v>39774</v>
      </c>
      <c r="V50" s="165"/>
      <c r="W50" s="141">
        <v>90</v>
      </c>
      <c r="X50" s="169" t="s">
        <v>335</v>
      </c>
    </row>
    <row r="51" spans="1:24" x14ac:dyDescent="0.15">
      <c r="A51" s="126" t="s">
        <v>203</v>
      </c>
      <c r="C51" s="145"/>
      <c r="D51" s="146" t="s">
        <v>204</v>
      </c>
      <c r="E51" s="146"/>
      <c r="F51" s="53"/>
      <c r="G51" s="53"/>
      <c r="H51" s="53"/>
      <c r="I51" s="172"/>
      <c r="J51" s="172"/>
      <c r="K51" s="172"/>
      <c r="L51" s="146"/>
      <c r="M51" s="146"/>
      <c r="N51" s="146"/>
      <c r="O51" s="146"/>
      <c r="P51" s="173"/>
      <c r="Q51" s="149">
        <v>3561</v>
      </c>
      <c r="R51" s="156"/>
      <c r="S51" s="272"/>
      <c r="T51" s="273"/>
      <c r="U51" s="149">
        <v>3561</v>
      </c>
      <c r="V51" s="174"/>
      <c r="W51" s="149">
        <v>0</v>
      </c>
      <c r="X51" s="156" t="s">
        <v>335</v>
      </c>
    </row>
    <row r="52" spans="1:24" x14ac:dyDescent="0.15">
      <c r="A52" s="126" t="s">
        <v>205</v>
      </c>
      <c r="C52" s="139"/>
      <c r="D52" s="140" t="s">
        <v>321</v>
      </c>
      <c r="E52" s="140"/>
      <c r="F52" s="54"/>
      <c r="G52" s="54"/>
      <c r="H52" s="54"/>
      <c r="I52" s="51"/>
      <c r="J52" s="51"/>
      <c r="K52" s="51"/>
      <c r="L52" s="140"/>
      <c r="M52" s="140"/>
      <c r="N52" s="140"/>
      <c r="O52" s="140"/>
      <c r="P52" s="161"/>
      <c r="Q52" s="260"/>
      <c r="R52" s="261"/>
      <c r="S52" s="175">
        <v>1512</v>
      </c>
      <c r="T52" s="176"/>
      <c r="U52" s="164">
        <v>-1512</v>
      </c>
      <c r="V52" s="165"/>
      <c r="W52" s="262"/>
      <c r="X52" s="263"/>
    </row>
    <row r="53" spans="1:24" x14ac:dyDescent="0.15">
      <c r="A53" s="126" t="s">
        <v>206</v>
      </c>
      <c r="C53" s="139"/>
      <c r="D53" s="140"/>
      <c r="E53" s="54" t="s">
        <v>207</v>
      </c>
      <c r="F53" s="54"/>
      <c r="G53" s="54"/>
      <c r="H53" s="51"/>
      <c r="I53" s="51"/>
      <c r="J53" s="51"/>
      <c r="K53" s="51"/>
      <c r="L53" s="140"/>
      <c r="M53" s="140"/>
      <c r="N53" s="140"/>
      <c r="O53" s="140"/>
      <c r="P53" s="161"/>
      <c r="Q53" s="260"/>
      <c r="R53" s="261"/>
      <c r="S53" s="177">
        <v>4617</v>
      </c>
      <c r="T53" s="178"/>
      <c r="U53" s="164">
        <v>-4617</v>
      </c>
      <c r="V53" s="165" t="s">
        <v>335</v>
      </c>
      <c r="W53" s="262"/>
      <c r="X53" s="263"/>
    </row>
    <row r="54" spans="1:24" x14ac:dyDescent="0.15">
      <c r="A54" s="126" t="s">
        <v>208</v>
      </c>
      <c r="C54" s="139"/>
      <c r="D54" s="140"/>
      <c r="E54" s="54" t="s">
        <v>209</v>
      </c>
      <c r="F54" s="54"/>
      <c r="G54" s="54"/>
      <c r="H54" s="54"/>
      <c r="I54" s="51"/>
      <c r="J54" s="51"/>
      <c r="K54" s="51"/>
      <c r="L54" s="140"/>
      <c r="M54" s="140"/>
      <c r="N54" s="140"/>
      <c r="O54" s="140"/>
      <c r="P54" s="161"/>
      <c r="Q54" s="260"/>
      <c r="R54" s="261"/>
      <c r="S54" s="177">
        <v>-2663</v>
      </c>
      <c r="T54" s="178" t="s">
        <v>335</v>
      </c>
      <c r="U54" s="164">
        <v>2663</v>
      </c>
      <c r="V54" s="165" t="s">
        <v>335</v>
      </c>
      <c r="W54" s="262"/>
      <c r="X54" s="263"/>
    </row>
    <row r="55" spans="1:24" x14ac:dyDescent="0.15">
      <c r="A55" s="126" t="s">
        <v>210</v>
      </c>
      <c r="C55" s="139"/>
      <c r="D55" s="140"/>
      <c r="E55" s="54" t="s">
        <v>211</v>
      </c>
      <c r="F55" s="54"/>
      <c r="G55" s="54"/>
      <c r="H55" s="54"/>
      <c r="I55" s="51"/>
      <c r="J55" s="51"/>
      <c r="K55" s="51"/>
      <c r="L55" s="140"/>
      <c r="M55" s="140"/>
      <c r="N55" s="140"/>
      <c r="O55" s="140"/>
      <c r="P55" s="161"/>
      <c r="Q55" s="260"/>
      <c r="R55" s="261"/>
      <c r="S55" s="177">
        <v>1593</v>
      </c>
      <c r="T55" s="178" t="s">
        <v>335</v>
      </c>
      <c r="U55" s="164">
        <v>-1593</v>
      </c>
      <c r="V55" s="165" t="s">
        <v>335</v>
      </c>
      <c r="W55" s="262"/>
      <c r="X55" s="263"/>
    </row>
    <row r="56" spans="1:24" x14ac:dyDescent="0.15">
      <c r="A56" s="126" t="s">
        <v>212</v>
      </c>
      <c r="C56" s="139"/>
      <c r="D56" s="140"/>
      <c r="E56" s="54" t="s">
        <v>213</v>
      </c>
      <c r="F56" s="54"/>
      <c r="G56" s="54"/>
      <c r="H56" s="54"/>
      <c r="I56" s="51"/>
      <c r="J56" s="20"/>
      <c r="K56" s="51"/>
      <c r="L56" s="140"/>
      <c r="M56" s="140"/>
      <c r="N56" s="140"/>
      <c r="O56" s="140"/>
      <c r="P56" s="161"/>
      <c r="Q56" s="260"/>
      <c r="R56" s="261"/>
      <c r="S56" s="177">
        <v>-2034</v>
      </c>
      <c r="T56" s="178" t="s">
        <v>335</v>
      </c>
      <c r="U56" s="164">
        <v>2034</v>
      </c>
      <c r="V56" s="165" t="s">
        <v>335</v>
      </c>
      <c r="W56" s="262"/>
      <c r="X56" s="263"/>
    </row>
    <row r="57" spans="1:24" x14ac:dyDescent="0.15">
      <c r="A57" s="126" t="s">
        <v>214</v>
      </c>
      <c r="C57" s="139"/>
      <c r="D57" s="140" t="s">
        <v>215</v>
      </c>
      <c r="E57" s="140"/>
      <c r="F57" s="54"/>
      <c r="G57" s="51"/>
      <c r="H57" s="51"/>
      <c r="I57" s="51"/>
      <c r="J57" s="51"/>
      <c r="K57" s="51"/>
      <c r="L57" s="140"/>
      <c r="M57" s="140"/>
      <c r="N57" s="140"/>
      <c r="O57" s="140"/>
      <c r="P57" s="161"/>
      <c r="Q57" s="164" t="s">
        <v>11</v>
      </c>
      <c r="R57" s="168" t="s">
        <v>335</v>
      </c>
      <c r="S57" s="177" t="s">
        <v>11</v>
      </c>
      <c r="T57" s="178" t="s">
        <v>335</v>
      </c>
      <c r="U57" s="274"/>
      <c r="V57" s="275"/>
      <c r="W57" s="262"/>
      <c r="X57" s="263"/>
    </row>
    <row r="58" spans="1:24" x14ac:dyDescent="0.15">
      <c r="A58" s="126" t="s">
        <v>216</v>
      </c>
      <c r="C58" s="139"/>
      <c r="D58" s="140" t="s">
        <v>217</v>
      </c>
      <c r="E58" s="140"/>
      <c r="F58" s="54"/>
      <c r="G58" s="54"/>
      <c r="H58" s="51"/>
      <c r="I58" s="51"/>
      <c r="J58" s="51"/>
      <c r="K58" s="51"/>
      <c r="L58" s="140"/>
      <c r="M58" s="151"/>
      <c r="N58" s="151"/>
      <c r="O58" s="151"/>
      <c r="P58" s="179"/>
      <c r="Q58" s="164">
        <v>211</v>
      </c>
      <c r="R58" s="168" t="s">
        <v>335</v>
      </c>
      <c r="S58" s="177">
        <v>211</v>
      </c>
      <c r="T58" s="178" t="s">
        <v>335</v>
      </c>
      <c r="U58" s="274"/>
      <c r="V58" s="275"/>
      <c r="W58" s="262"/>
      <c r="X58" s="263"/>
    </row>
    <row r="59" spans="1:24" x14ac:dyDescent="0.15">
      <c r="A59" s="126" t="s">
        <v>322</v>
      </c>
      <c r="C59" s="139"/>
      <c r="D59" s="54" t="s">
        <v>218</v>
      </c>
      <c r="E59" s="140"/>
      <c r="F59" s="54"/>
      <c r="G59" s="54"/>
      <c r="H59" s="51"/>
      <c r="I59" s="51"/>
      <c r="J59" s="51"/>
      <c r="K59" s="51"/>
      <c r="L59" s="140"/>
      <c r="M59" s="151"/>
      <c r="N59" s="151"/>
      <c r="O59" s="151"/>
      <c r="P59" s="179"/>
      <c r="Q59" s="164" t="s">
        <v>11</v>
      </c>
      <c r="R59" s="168" t="s">
        <v>335</v>
      </c>
      <c r="S59" s="276"/>
      <c r="T59" s="277"/>
      <c r="U59" s="274"/>
      <c r="V59" s="275"/>
      <c r="W59" s="164" t="s">
        <v>11</v>
      </c>
      <c r="X59" s="168" t="s">
        <v>335</v>
      </c>
    </row>
    <row r="60" spans="1:24" x14ac:dyDescent="0.15">
      <c r="A60" s="126" t="s">
        <v>323</v>
      </c>
      <c r="C60" s="139"/>
      <c r="D60" s="54" t="s">
        <v>219</v>
      </c>
      <c r="E60" s="140"/>
      <c r="F60" s="54"/>
      <c r="G60" s="54"/>
      <c r="H60" s="51"/>
      <c r="I60" s="51"/>
      <c r="J60" s="51"/>
      <c r="K60" s="51"/>
      <c r="L60" s="140"/>
      <c r="M60" s="151"/>
      <c r="N60" s="151"/>
      <c r="O60" s="151"/>
      <c r="P60" s="179"/>
      <c r="Q60" s="164" t="s">
        <v>11</v>
      </c>
      <c r="R60" s="168" t="s">
        <v>335</v>
      </c>
      <c r="S60" s="276"/>
      <c r="T60" s="277"/>
      <c r="U60" s="274"/>
      <c r="V60" s="275"/>
      <c r="W60" s="164" t="s">
        <v>11</v>
      </c>
      <c r="X60" s="168" t="s">
        <v>335</v>
      </c>
    </row>
    <row r="61" spans="1:24" x14ac:dyDescent="0.15">
      <c r="A61" s="126" t="s">
        <v>324</v>
      </c>
      <c r="C61" s="139"/>
      <c r="D61" s="54" t="s">
        <v>220</v>
      </c>
      <c r="E61" s="140"/>
      <c r="F61" s="54"/>
      <c r="G61" s="54"/>
      <c r="H61" s="51"/>
      <c r="I61" s="51"/>
      <c r="J61" s="51"/>
      <c r="K61" s="51"/>
      <c r="L61" s="140"/>
      <c r="M61" s="151"/>
      <c r="N61" s="151"/>
      <c r="O61" s="151"/>
      <c r="P61" s="179"/>
      <c r="Q61" s="164">
        <v>28</v>
      </c>
      <c r="R61" s="168" t="s">
        <v>335</v>
      </c>
      <c r="S61" s="139">
        <v>42</v>
      </c>
      <c r="T61" s="161"/>
      <c r="U61" s="164">
        <v>-14</v>
      </c>
      <c r="V61" s="213"/>
      <c r="W61" s="141" t="s">
        <v>11</v>
      </c>
      <c r="X61" s="169" t="s">
        <v>335</v>
      </c>
    </row>
    <row r="62" spans="1:24" x14ac:dyDescent="0.15">
      <c r="A62" s="126" t="s">
        <v>221</v>
      </c>
      <c r="C62" s="153"/>
      <c r="D62" s="154" t="s">
        <v>35</v>
      </c>
      <c r="E62" s="154"/>
      <c r="F62" s="52"/>
      <c r="G62" s="52"/>
      <c r="H62" s="52"/>
      <c r="I62" s="55"/>
      <c r="J62" s="55"/>
      <c r="K62" s="55"/>
      <c r="L62" s="154"/>
      <c r="M62" s="154"/>
      <c r="N62" s="154"/>
      <c r="O62" s="154"/>
      <c r="P62" s="180"/>
      <c r="Q62" s="164">
        <v>4172</v>
      </c>
      <c r="R62" s="168" t="s">
        <v>335</v>
      </c>
      <c r="S62" s="214">
        <v>4172</v>
      </c>
      <c r="T62" s="215" t="s">
        <v>335</v>
      </c>
      <c r="U62" s="141" t="s">
        <v>11</v>
      </c>
      <c r="V62" s="216" t="s">
        <v>335</v>
      </c>
      <c r="W62" s="262"/>
      <c r="X62" s="263"/>
    </row>
    <row r="63" spans="1:24" x14ac:dyDescent="0.15">
      <c r="A63" s="126" t="s">
        <v>222</v>
      </c>
      <c r="C63" s="181" t="s">
        <v>223</v>
      </c>
      <c r="D63" s="182"/>
      <c r="E63" s="182"/>
      <c r="F63" s="183"/>
      <c r="G63" s="183"/>
      <c r="H63" s="184"/>
      <c r="I63" s="184"/>
      <c r="J63" s="185"/>
      <c r="K63" s="184"/>
      <c r="L63" s="182"/>
      <c r="M63" s="182"/>
      <c r="N63" s="182"/>
      <c r="O63" s="182"/>
      <c r="P63" s="186"/>
      <c r="Q63" s="187">
        <v>7972</v>
      </c>
      <c r="R63" s="188" t="s">
        <v>335</v>
      </c>
      <c r="S63" s="217">
        <v>5936</v>
      </c>
      <c r="T63" s="174"/>
      <c r="U63" s="149">
        <v>2035</v>
      </c>
      <c r="V63" s="174" t="s">
        <v>335</v>
      </c>
      <c r="W63" s="149">
        <v>0</v>
      </c>
      <c r="X63" s="156" t="s">
        <v>335</v>
      </c>
    </row>
    <row r="64" spans="1:24" ht="14.25" thickBot="1" x14ac:dyDescent="0.2">
      <c r="A64" s="126" t="s">
        <v>194</v>
      </c>
      <c r="C64" s="189" t="s">
        <v>195</v>
      </c>
      <c r="D64" s="190"/>
      <c r="E64" s="190"/>
      <c r="F64" s="56"/>
      <c r="G64" s="56"/>
      <c r="H64" s="57"/>
      <c r="I64" s="57"/>
      <c r="J64" s="58"/>
      <c r="K64" s="57"/>
      <c r="L64" s="190"/>
      <c r="M64" s="190"/>
      <c r="N64" s="190"/>
      <c r="O64" s="190"/>
      <c r="P64" s="190"/>
      <c r="Q64" s="191">
        <v>258589</v>
      </c>
      <c r="R64" s="192" t="s">
        <v>335</v>
      </c>
      <c r="S64" s="218">
        <v>319928</v>
      </c>
      <c r="T64" s="219" t="s">
        <v>335</v>
      </c>
      <c r="U64" s="193">
        <v>-61332</v>
      </c>
      <c r="V64" s="219" t="s">
        <v>335</v>
      </c>
      <c r="W64" s="193">
        <v>-7</v>
      </c>
      <c r="X64" s="194" t="s">
        <v>335</v>
      </c>
    </row>
    <row r="65" spans="1:24" ht="14.25" thickBot="1" x14ac:dyDescent="0.2">
      <c r="A65" s="126" t="s">
        <v>224</v>
      </c>
      <c r="C65" s="195" t="s">
        <v>225</v>
      </c>
      <c r="D65" s="196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8">
        <v>266561</v>
      </c>
      <c r="R65" s="199"/>
      <c r="S65" s="220">
        <v>325864</v>
      </c>
      <c r="T65" s="221" t="s">
        <v>335</v>
      </c>
      <c r="U65" s="222">
        <v>-59297</v>
      </c>
      <c r="V65" s="221" t="s">
        <v>335</v>
      </c>
      <c r="W65" s="223">
        <v>-6</v>
      </c>
      <c r="X65" s="200"/>
    </row>
    <row r="66" spans="1:24" s="202" customFormat="1" ht="12" customHeight="1" x14ac:dyDescent="0.15">
      <c r="A66" s="201"/>
      <c r="Q66" s="203"/>
      <c r="R66" s="204"/>
      <c r="S66" s="204"/>
      <c r="T66" s="204"/>
      <c r="U66" s="204"/>
      <c r="V66" s="205"/>
    </row>
    <row r="67" spans="1:24" s="202" customFormat="1" x14ac:dyDescent="0.15">
      <c r="A67" s="201"/>
      <c r="C67" s="206"/>
      <c r="D67" s="206" t="s">
        <v>320</v>
      </c>
      <c r="E67" s="203"/>
      <c r="F67" s="207"/>
      <c r="G67" s="203"/>
      <c r="H67" s="203"/>
      <c r="I67" s="208"/>
      <c r="J67" s="208"/>
      <c r="K67" s="207"/>
      <c r="L67" s="207"/>
      <c r="M67" s="207"/>
      <c r="N67" s="84"/>
      <c r="O67" s="84"/>
      <c r="P67" s="84"/>
      <c r="Q67" s="209"/>
      <c r="R67" s="50"/>
      <c r="S67" s="50"/>
      <c r="T67" s="50"/>
      <c r="U67" s="50"/>
    </row>
  </sheetData>
  <mergeCells count="38">
    <mergeCell ref="W62:X62"/>
    <mergeCell ref="S59:T59"/>
    <mergeCell ref="U59:V59"/>
    <mergeCell ref="S60:T60"/>
    <mergeCell ref="U60:V60"/>
    <mergeCell ref="Q56:R56"/>
    <mergeCell ref="W56:X56"/>
    <mergeCell ref="U57:V57"/>
    <mergeCell ref="W57:X57"/>
    <mergeCell ref="U58:V58"/>
    <mergeCell ref="W58:X58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O36:P36"/>
    <mergeCell ref="O37:P37"/>
    <mergeCell ref="O45:P45"/>
    <mergeCell ref="S45:X45"/>
    <mergeCell ref="O46:P46"/>
    <mergeCell ref="S46:T46"/>
    <mergeCell ref="U46:V46"/>
    <mergeCell ref="W46:X46"/>
    <mergeCell ref="O35:P35"/>
    <mergeCell ref="C9:X9"/>
    <mergeCell ref="C10:X10"/>
    <mergeCell ref="C11:X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69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8" x14ac:dyDescent="0.15">
      <c r="C1" s="3" t="s">
        <v>328</v>
      </c>
    </row>
    <row r="2" spans="1:38" x14ac:dyDescent="0.15">
      <c r="C2" s="3" t="s">
        <v>329</v>
      </c>
    </row>
    <row r="3" spans="1:38" x14ac:dyDescent="0.15">
      <c r="C3" s="3" t="s">
        <v>330</v>
      </c>
    </row>
    <row r="4" spans="1:38" x14ac:dyDescent="0.15">
      <c r="C4" s="3" t="s">
        <v>331</v>
      </c>
    </row>
    <row r="5" spans="1:38" x14ac:dyDescent="0.15">
      <c r="C5" s="3" t="s">
        <v>332</v>
      </c>
    </row>
    <row r="6" spans="1:38" x14ac:dyDescent="0.15">
      <c r="C6" s="3" t="s">
        <v>333</v>
      </c>
    </row>
    <row r="7" spans="1:38" x14ac:dyDescent="0.15">
      <c r="C7" s="3" t="s">
        <v>334</v>
      </c>
    </row>
    <row r="8" spans="1:38" s="49" customFormat="1" x14ac:dyDescent="0.15">
      <c r="A8" s="1"/>
      <c r="B8" s="59"/>
      <c r="C8" s="59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8" s="49" customFormat="1" ht="24" x14ac:dyDescent="0.15">
      <c r="A9" s="1"/>
      <c r="B9" s="60"/>
      <c r="C9" s="287" t="s">
        <v>343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</row>
    <row r="10" spans="1:38" s="49" customFormat="1" ht="14.25" x14ac:dyDescent="0.15">
      <c r="A10" s="61"/>
      <c r="B10" s="62"/>
      <c r="C10" s="288" t="s">
        <v>341</v>
      </c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38" s="49" customFormat="1" ht="14.25" x14ac:dyDescent="0.15">
      <c r="A11" s="61"/>
      <c r="B11" s="62"/>
      <c r="C11" s="288" t="s">
        <v>339</v>
      </c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</row>
    <row r="12" spans="1:38" s="49" customFormat="1" ht="14.25" thickBot="1" x14ac:dyDescent="0.2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">
        <v>336</v>
      </c>
    </row>
    <row r="13" spans="1:38" s="49" customFormat="1" x14ac:dyDescent="0.15">
      <c r="A13" s="61"/>
      <c r="B13" s="62"/>
      <c r="C13" s="289" t="s">
        <v>0</v>
      </c>
      <c r="D13" s="290"/>
      <c r="E13" s="290"/>
      <c r="F13" s="290"/>
      <c r="G13" s="290"/>
      <c r="H13" s="290"/>
      <c r="I13" s="290"/>
      <c r="J13" s="291"/>
      <c r="K13" s="291"/>
      <c r="L13" s="292"/>
      <c r="M13" s="296" t="s">
        <v>315</v>
      </c>
      <c r="N13" s="297"/>
    </row>
    <row r="14" spans="1:38" s="49" customFormat="1" ht="14.25" thickBot="1" x14ac:dyDescent="0.2">
      <c r="A14" s="61" t="s">
        <v>313</v>
      </c>
      <c r="B14" s="62"/>
      <c r="C14" s="293"/>
      <c r="D14" s="294"/>
      <c r="E14" s="294"/>
      <c r="F14" s="294"/>
      <c r="G14" s="294"/>
      <c r="H14" s="294"/>
      <c r="I14" s="294"/>
      <c r="J14" s="294"/>
      <c r="K14" s="294"/>
      <c r="L14" s="295"/>
      <c r="M14" s="298"/>
      <c r="N14" s="299"/>
    </row>
    <row r="15" spans="1:38" s="49" customFormat="1" x14ac:dyDescent="0.15">
      <c r="A15" s="65"/>
      <c r="B15" s="66"/>
      <c r="C15" s="67" t="s">
        <v>325</v>
      </c>
      <c r="D15" s="68"/>
      <c r="E15" s="68"/>
      <c r="F15" s="69"/>
      <c r="G15" s="69"/>
      <c r="H15" s="70"/>
      <c r="I15" s="69"/>
      <c r="J15" s="70"/>
      <c r="K15" s="70"/>
      <c r="L15" s="71"/>
      <c r="M15" s="72"/>
      <c r="N15" s="73"/>
      <c r="AL15" s="210"/>
    </row>
    <row r="16" spans="1:38" s="49" customFormat="1" x14ac:dyDescent="0.15">
      <c r="A16" s="1" t="s">
        <v>228</v>
      </c>
      <c r="B16" s="3"/>
      <c r="C16" s="74"/>
      <c r="D16" s="75" t="s">
        <v>229</v>
      </c>
      <c r="E16" s="75"/>
      <c r="F16" s="76"/>
      <c r="G16" s="76"/>
      <c r="H16" s="63"/>
      <c r="I16" s="76"/>
      <c r="J16" s="63"/>
      <c r="K16" s="63"/>
      <c r="L16" s="77"/>
      <c r="M16" s="78">
        <v>115665</v>
      </c>
      <c r="N16" s="79"/>
      <c r="Q16" s="49">
        <f>IF(AND(Q17="-",Q22="-"),"-",SUM(Q17,Q22))</f>
        <v>115665472598</v>
      </c>
      <c r="AL16" s="210"/>
    </row>
    <row r="17" spans="1:38" s="49" customFormat="1" x14ac:dyDescent="0.15">
      <c r="A17" s="1" t="s">
        <v>230</v>
      </c>
      <c r="B17" s="3"/>
      <c r="C17" s="74"/>
      <c r="D17" s="75"/>
      <c r="E17" s="75" t="s">
        <v>231</v>
      </c>
      <c r="F17" s="76"/>
      <c r="G17" s="76"/>
      <c r="H17" s="76"/>
      <c r="I17" s="76"/>
      <c r="J17" s="63"/>
      <c r="K17" s="63"/>
      <c r="L17" s="77"/>
      <c r="M17" s="78">
        <v>29090</v>
      </c>
      <c r="N17" s="79"/>
      <c r="Q17" s="49">
        <f>IF(COUNTIF(Q18:Q21,"-")=COUNTA(Q18:Q21),"-",SUM(Q18:Q21))</f>
        <v>29090056392</v>
      </c>
      <c r="AL17" s="210"/>
    </row>
    <row r="18" spans="1:38" s="49" customFormat="1" x14ac:dyDescent="0.15">
      <c r="A18" s="1" t="s">
        <v>232</v>
      </c>
      <c r="B18" s="3"/>
      <c r="C18" s="74"/>
      <c r="D18" s="75"/>
      <c r="E18" s="75"/>
      <c r="F18" s="76" t="s">
        <v>233</v>
      </c>
      <c r="G18" s="76"/>
      <c r="H18" s="76"/>
      <c r="I18" s="76"/>
      <c r="J18" s="63"/>
      <c r="K18" s="63"/>
      <c r="L18" s="77"/>
      <c r="M18" s="78">
        <v>12592</v>
      </c>
      <c r="N18" s="79"/>
      <c r="Q18" s="49">
        <v>12591772689</v>
      </c>
      <c r="AL18" s="210"/>
    </row>
    <row r="19" spans="1:38" s="49" customFormat="1" x14ac:dyDescent="0.15">
      <c r="A19" s="1" t="s">
        <v>234</v>
      </c>
      <c r="B19" s="3"/>
      <c r="C19" s="74"/>
      <c r="D19" s="75"/>
      <c r="E19" s="75"/>
      <c r="F19" s="76" t="s">
        <v>235</v>
      </c>
      <c r="G19" s="76"/>
      <c r="H19" s="76"/>
      <c r="I19" s="76"/>
      <c r="J19" s="63"/>
      <c r="K19" s="63"/>
      <c r="L19" s="77"/>
      <c r="M19" s="78">
        <v>14707</v>
      </c>
      <c r="N19" s="79"/>
      <c r="Q19" s="49">
        <v>14707474105</v>
      </c>
      <c r="AL19" s="210"/>
    </row>
    <row r="20" spans="1:38" s="49" customFormat="1" x14ac:dyDescent="0.15">
      <c r="A20" s="1" t="s">
        <v>236</v>
      </c>
      <c r="B20" s="3"/>
      <c r="C20" s="80"/>
      <c r="D20" s="63"/>
      <c r="E20" s="63"/>
      <c r="F20" s="63" t="s">
        <v>237</v>
      </c>
      <c r="G20" s="63"/>
      <c r="H20" s="63"/>
      <c r="I20" s="63"/>
      <c r="J20" s="63"/>
      <c r="K20" s="63"/>
      <c r="L20" s="77"/>
      <c r="M20" s="78">
        <v>479</v>
      </c>
      <c r="N20" s="79"/>
      <c r="Q20" s="49">
        <v>479350836</v>
      </c>
      <c r="AL20" s="210"/>
    </row>
    <row r="21" spans="1:38" s="49" customFormat="1" x14ac:dyDescent="0.15">
      <c r="A21" s="1" t="s">
        <v>238</v>
      </c>
      <c r="B21" s="3"/>
      <c r="C21" s="81"/>
      <c r="D21" s="82"/>
      <c r="E21" s="63"/>
      <c r="F21" s="82" t="s">
        <v>239</v>
      </c>
      <c r="G21" s="82"/>
      <c r="H21" s="82"/>
      <c r="I21" s="82"/>
      <c r="J21" s="63"/>
      <c r="K21" s="63"/>
      <c r="L21" s="77"/>
      <c r="M21" s="78">
        <v>1311</v>
      </c>
      <c r="N21" s="79"/>
      <c r="Q21" s="49">
        <v>1311458762</v>
      </c>
      <c r="AL21" s="210"/>
    </row>
    <row r="22" spans="1:38" s="49" customFormat="1" x14ac:dyDescent="0.15">
      <c r="A22" s="1" t="s">
        <v>240</v>
      </c>
      <c r="B22" s="3"/>
      <c r="C22" s="80"/>
      <c r="D22" s="82"/>
      <c r="E22" s="63" t="s">
        <v>241</v>
      </c>
      <c r="F22" s="82"/>
      <c r="G22" s="82"/>
      <c r="H22" s="82"/>
      <c r="I22" s="82"/>
      <c r="J22" s="63"/>
      <c r="K22" s="63"/>
      <c r="L22" s="77"/>
      <c r="M22" s="78">
        <v>86575</v>
      </c>
      <c r="N22" s="79"/>
      <c r="Q22" s="49">
        <f>IF(COUNTIF(Q23:Q26,"-")=COUNTA(Q23:Q26),"-",SUM(Q23:Q26))</f>
        <v>86575416206</v>
      </c>
      <c r="AL22" s="210"/>
    </row>
    <row r="23" spans="1:38" s="49" customFormat="1" x14ac:dyDescent="0.15">
      <c r="A23" s="1" t="s">
        <v>242</v>
      </c>
      <c r="B23" s="3"/>
      <c r="C23" s="80"/>
      <c r="D23" s="82"/>
      <c r="E23" s="82"/>
      <c r="F23" s="63" t="s">
        <v>243</v>
      </c>
      <c r="G23" s="82"/>
      <c r="H23" s="82"/>
      <c r="I23" s="82"/>
      <c r="J23" s="63"/>
      <c r="K23" s="63"/>
      <c r="L23" s="77"/>
      <c r="M23" s="78">
        <v>38568</v>
      </c>
      <c r="N23" s="79"/>
      <c r="Q23" s="49">
        <v>38567737449</v>
      </c>
      <c r="AL23" s="210"/>
    </row>
    <row r="24" spans="1:38" s="49" customFormat="1" x14ac:dyDescent="0.15">
      <c r="A24" s="1" t="s">
        <v>244</v>
      </c>
      <c r="B24" s="3"/>
      <c r="C24" s="80"/>
      <c r="D24" s="82"/>
      <c r="E24" s="82"/>
      <c r="F24" s="63" t="s">
        <v>245</v>
      </c>
      <c r="G24" s="82"/>
      <c r="H24" s="82"/>
      <c r="I24" s="82"/>
      <c r="J24" s="63"/>
      <c r="K24" s="63"/>
      <c r="L24" s="77"/>
      <c r="M24" s="78">
        <v>47657</v>
      </c>
      <c r="N24" s="79"/>
      <c r="Q24" s="49">
        <v>47656778253</v>
      </c>
      <c r="AL24" s="210"/>
    </row>
    <row r="25" spans="1:38" s="49" customFormat="1" x14ac:dyDescent="0.15">
      <c r="A25" s="1" t="s">
        <v>246</v>
      </c>
      <c r="B25" s="3"/>
      <c r="C25" s="80"/>
      <c r="D25" s="63"/>
      <c r="E25" s="82"/>
      <c r="F25" s="63" t="s">
        <v>247</v>
      </c>
      <c r="G25" s="82"/>
      <c r="H25" s="82"/>
      <c r="I25" s="82"/>
      <c r="J25" s="63"/>
      <c r="K25" s="63"/>
      <c r="L25" s="77"/>
      <c r="M25" s="78">
        <v>341</v>
      </c>
      <c r="N25" s="83"/>
      <c r="Q25" s="49">
        <v>341340131</v>
      </c>
      <c r="AL25" s="210"/>
    </row>
    <row r="26" spans="1:38" s="49" customFormat="1" x14ac:dyDescent="0.15">
      <c r="A26" s="1" t="s">
        <v>248</v>
      </c>
      <c r="B26" s="3"/>
      <c r="C26" s="80"/>
      <c r="D26" s="63"/>
      <c r="E26" s="84"/>
      <c r="F26" s="82" t="s">
        <v>239</v>
      </c>
      <c r="G26" s="63"/>
      <c r="H26" s="82"/>
      <c r="I26" s="82"/>
      <c r="J26" s="63"/>
      <c r="K26" s="63"/>
      <c r="L26" s="77"/>
      <c r="M26" s="78">
        <v>10</v>
      </c>
      <c r="N26" s="79"/>
      <c r="Q26" s="49">
        <v>9560373</v>
      </c>
      <c r="AL26" s="210"/>
    </row>
    <row r="27" spans="1:38" s="49" customFormat="1" x14ac:dyDescent="0.15">
      <c r="A27" s="1" t="s">
        <v>249</v>
      </c>
      <c r="B27" s="3"/>
      <c r="C27" s="80"/>
      <c r="D27" s="63" t="s">
        <v>250</v>
      </c>
      <c r="E27" s="84"/>
      <c r="F27" s="82"/>
      <c r="G27" s="82"/>
      <c r="H27" s="82"/>
      <c r="I27" s="82"/>
      <c r="J27" s="63"/>
      <c r="K27" s="63"/>
      <c r="L27" s="77"/>
      <c r="M27" s="78">
        <v>122048</v>
      </c>
      <c r="N27" s="79"/>
      <c r="Q27" s="49">
        <f>IF(COUNTIF(Q28:Q31,"-")=COUNTA(Q28:Q31),"-",SUM(Q28:Q31))</f>
        <v>122048358632</v>
      </c>
      <c r="AL27" s="210"/>
    </row>
    <row r="28" spans="1:38" s="49" customFormat="1" x14ac:dyDescent="0.15">
      <c r="A28" s="1" t="s">
        <v>251</v>
      </c>
      <c r="B28" s="3"/>
      <c r="C28" s="80"/>
      <c r="D28" s="63"/>
      <c r="E28" s="84" t="s">
        <v>252</v>
      </c>
      <c r="F28" s="82"/>
      <c r="G28" s="82"/>
      <c r="H28" s="82"/>
      <c r="I28" s="82"/>
      <c r="J28" s="63"/>
      <c r="K28" s="63"/>
      <c r="L28" s="77"/>
      <c r="M28" s="78">
        <v>77501</v>
      </c>
      <c r="N28" s="79"/>
      <c r="Q28" s="49">
        <v>77500685382</v>
      </c>
      <c r="AL28" s="210"/>
    </row>
    <row r="29" spans="1:38" s="49" customFormat="1" x14ac:dyDescent="0.15">
      <c r="A29" s="1" t="s">
        <v>253</v>
      </c>
      <c r="B29" s="3"/>
      <c r="C29" s="80"/>
      <c r="D29" s="63"/>
      <c r="E29" s="84" t="s">
        <v>254</v>
      </c>
      <c r="F29" s="82"/>
      <c r="G29" s="82"/>
      <c r="H29" s="82"/>
      <c r="I29" s="82"/>
      <c r="J29" s="63"/>
      <c r="K29" s="63"/>
      <c r="L29" s="77"/>
      <c r="M29" s="78">
        <v>39871</v>
      </c>
      <c r="N29" s="79"/>
      <c r="Q29" s="49">
        <v>39871182324</v>
      </c>
      <c r="AL29" s="210"/>
    </row>
    <row r="30" spans="1:38" s="49" customFormat="1" x14ac:dyDescent="0.15">
      <c r="A30" s="1" t="s">
        <v>255</v>
      </c>
      <c r="B30" s="3"/>
      <c r="C30" s="80"/>
      <c r="D30" s="63"/>
      <c r="E30" s="84" t="s">
        <v>256</v>
      </c>
      <c r="F30" s="82"/>
      <c r="G30" s="82"/>
      <c r="H30" s="82"/>
      <c r="I30" s="82"/>
      <c r="J30" s="63"/>
      <c r="K30" s="63"/>
      <c r="L30" s="77"/>
      <c r="M30" s="78">
        <v>3202</v>
      </c>
      <c r="N30" s="79"/>
      <c r="Q30" s="49">
        <v>3202136346</v>
      </c>
      <c r="AL30" s="210"/>
    </row>
    <row r="31" spans="1:38" s="49" customFormat="1" x14ac:dyDescent="0.15">
      <c r="A31" s="1" t="s">
        <v>257</v>
      </c>
      <c r="B31" s="3"/>
      <c r="C31" s="80"/>
      <c r="D31" s="63"/>
      <c r="E31" s="84" t="s">
        <v>258</v>
      </c>
      <c r="F31" s="82"/>
      <c r="G31" s="82"/>
      <c r="H31" s="82"/>
      <c r="I31" s="84"/>
      <c r="J31" s="63"/>
      <c r="K31" s="63"/>
      <c r="L31" s="77"/>
      <c r="M31" s="78">
        <v>1474</v>
      </c>
      <c r="N31" s="79"/>
      <c r="Q31" s="49">
        <v>1474354580</v>
      </c>
      <c r="AL31" s="210"/>
    </row>
    <row r="32" spans="1:38" s="49" customFormat="1" x14ac:dyDescent="0.15">
      <c r="A32" s="1" t="s">
        <v>259</v>
      </c>
      <c r="B32" s="3"/>
      <c r="C32" s="80"/>
      <c r="D32" s="63" t="s">
        <v>260</v>
      </c>
      <c r="E32" s="84"/>
      <c r="F32" s="82"/>
      <c r="G32" s="82"/>
      <c r="H32" s="82"/>
      <c r="I32" s="84"/>
      <c r="J32" s="63"/>
      <c r="K32" s="63"/>
      <c r="L32" s="77"/>
      <c r="M32" s="78">
        <v>16</v>
      </c>
      <c r="N32" s="79"/>
      <c r="Q32" s="49">
        <f>IF(COUNTIF(Q33:Q34,"-")=COUNTA(Q33:Q34),"-",SUM(Q33:Q34))</f>
        <v>16465837</v>
      </c>
      <c r="AL32" s="210"/>
    </row>
    <row r="33" spans="1:38" s="49" customFormat="1" x14ac:dyDescent="0.15">
      <c r="A33" s="1" t="s">
        <v>261</v>
      </c>
      <c r="B33" s="3"/>
      <c r="C33" s="80"/>
      <c r="D33" s="63"/>
      <c r="E33" s="84" t="s">
        <v>262</v>
      </c>
      <c r="F33" s="82"/>
      <c r="G33" s="82"/>
      <c r="H33" s="82"/>
      <c r="I33" s="82"/>
      <c r="J33" s="63"/>
      <c r="K33" s="63"/>
      <c r="L33" s="77"/>
      <c r="M33" s="78" t="s">
        <v>342</v>
      </c>
      <c r="N33" s="79"/>
      <c r="Q33" s="49" t="s">
        <v>11</v>
      </c>
      <c r="AL33" s="210"/>
    </row>
    <row r="34" spans="1:38" s="49" customFormat="1" x14ac:dyDescent="0.15">
      <c r="A34" s="1" t="s">
        <v>263</v>
      </c>
      <c r="B34" s="3"/>
      <c r="C34" s="80"/>
      <c r="D34" s="63"/>
      <c r="E34" s="84" t="s">
        <v>239</v>
      </c>
      <c r="F34" s="82"/>
      <c r="G34" s="82"/>
      <c r="H34" s="82"/>
      <c r="I34" s="82"/>
      <c r="J34" s="63"/>
      <c r="K34" s="63"/>
      <c r="L34" s="77"/>
      <c r="M34" s="78">
        <v>16</v>
      </c>
      <c r="N34" s="79"/>
      <c r="Q34" s="49">
        <v>16465837</v>
      </c>
      <c r="AL34" s="210"/>
    </row>
    <row r="35" spans="1:38" s="49" customFormat="1" x14ac:dyDescent="0.15">
      <c r="A35" s="1" t="s">
        <v>264</v>
      </c>
      <c r="B35" s="3"/>
      <c r="C35" s="80"/>
      <c r="D35" s="63" t="s">
        <v>265</v>
      </c>
      <c r="E35" s="84"/>
      <c r="F35" s="82"/>
      <c r="G35" s="82"/>
      <c r="H35" s="82"/>
      <c r="I35" s="82"/>
      <c r="J35" s="63"/>
      <c r="K35" s="63"/>
      <c r="L35" s="77"/>
      <c r="M35" s="78">
        <v>0</v>
      </c>
      <c r="N35" s="79"/>
      <c r="Q35" s="49">
        <v>27800</v>
      </c>
      <c r="AL35" s="210"/>
    </row>
    <row r="36" spans="1:38" s="49" customFormat="1" x14ac:dyDescent="0.15">
      <c r="A36" s="1" t="s">
        <v>226</v>
      </c>
      <c r="B36" s="3"/>
      <c r="C36" s="85" t="s">
        <v>227</v>
      </c>
      <c r="D36" s="86"/>
      <c r="E36" s="87"/>
      <c r="F36" s="88"/>
      <c r="G36" s="88"/>
      <c r="H36" s="88"/>
      <c r="I36" s="88"/>
      <c r="J36" s="86"/>
      <c r="K36" s="86"/>
      <c r="L36" s="89"/>
      <c r="M36" s="90">
        <v>6366</v>
      </c>
      <c r="N36" s="91"/>
      <c r="Q36" s="49">
        <f>IF(COUNTIF(Q16:Q35,"-")=COUNTA(Q16:Q35),"-",SUM(Q27,Q35)-SUM(Q16,Q32))</f>
        <v>6366447997</v>
      </c>
      <c r="AL36" s="210"/>
    </row>
    <row r="37" spans="1:38" s="49" customFormat="1" x14ac:dyDescent="0.15">
      <c r="A37" s="1"/>
      <c r="B37" s="3"/>
      <c r="C37" s="80" t="s">
        <v>326</v>
      </c>
      <c r="D37" s="63"/>
      <c r="E37" s="84"/>
      <c r="F37" s="82"/>
      <c r="G37" s="82"/>
      <c r="H37" s="82"/>
      <c r="I37" s="84"/>
      <c r="J37" s="63"/>
      <c r="K37" s="63"/>
      <c r="L37" s="77"/>
      <c r="M37" s="92"/>
      <c r="N37" s="93"/>
      <c r="AL37" s="210"/>
    </row>
    <row r="38" spans="1:38" s="49" customFormat="1" x14ac:dyDescent="0.15">
      <c r="A38" s="1" t="s">
        <v>268</v>
      </c>
      <c r="B38" s="3"/>
      <c r="C38" s="80"/>
      <c r="D38" s="63" t="s">
        <v>269</v>
      </c>
      <c r="E38" s="84"/>
      <c r="F38" s="82"/>
      <c r="G38" s="82"/>
      <c r="H38" s="82"/>
      <c r="I38" s="82"/>
      <c r="J38" s="63"/>
      <c r="K38" s="63"/>
      <c r="L38" s="77"/>
      <c r="M38" s="78">
        <v>6863</v>
      </c>
      <c r="N38" s="79"/>
      <c r="Q38" s="49">
        <f>IF(COUNTIF(Q39:Q43,"-")=COUNTA(Q39:Q43),"-",SUM(Q39:Q43))</f>
        <v>6862747125</v>
      </c>
      <c r="AL38" s="210"/>
    </row>
    <row r="39" spans="1:38" s="49" customFormat="1" x14ac:dyDescent="0.15">
      <c r="A39" s="1" t="s">
        <v>270</v>
      </c>
      <c r="B39" s="3"/>
      <c r="C39" s="80"/>
      <c r="D39" s="63"/>
      <c r="E39" s="84" t="s">
        <v>271</v>
      </c>
      <c r="F39" s="82"/>
      <c r="G39" s="82"/>
      <c r="H39" s="82"/>
      <c r="I39" s="82"/>
      <c r="J39" s="63"/>
      <c r="K39" s="63"/>
      <c r="L39" s="77"/>
      <c r="M39" s="78">
        <v>4793</v>
      </c>
      <c r="N39" s="79"/>
      <c r="Q39" s="49">
        <v>4793499290</v>
      </c>
      <c r="AL39" s="210"/>
    </row>
    <row r="40" spans="1:38" s="49" customFormat="1" x14ac:dyDescent="0.15">
      <c r="A40" s="1" t="s">
        <v>272</v>
      </c>
      <c r="B40" s="3"/>
      <c r="C40" s="80"/>
      <c r="D40" s="63"/>
      <c r="E40" s="84" t="s">
        <v>273</v>
      </c>
      <c r="F40" s="82"/>
      <c r="G40" s="82"/>
      <c r="H40" s="82"/>
      <c r="I40" s="82"/>
      <c r="J40" s="63"/>
      <c r="K40" s="63"/>
      <c r="L40" s="77"/>
      <c r="M40" s="78">
        <v>2031</v>
      </c>
      <c r="N40" s="79"/>
      <c r="Q40" s="49">
        <v>2030999990</v>
      </c>
      <c r="AL40" s="210"/>
    </row>
    <row r="41" spans="1:38" s="49" customFormat="1" x14ac:dyDescent="0.15">
      <c r="A41" s="1" t="s">
        <v>274</v>
      </c>
      <c r="B41" s="3"/>
      <c r="C41" s="80"/>
      <c r="D41" s="63"/>
      <c r="E41" s="84" t="s">
        <v>275</v>
      </c>
      <c r="F41" s="82"/>
      <c r="G41" s="82"/>
      <c r="H41" s="82"/>
      <c r="I41" s="82"/>
      <c r="J41" s="63"/>
      <c r="K41" s="63"/>
      <c r="L41" s="77"/>
      <c r="M41" s="78">
        <v>35</v>
      </c>
      <c r="N41" s="79"/>
      <c r="Q41" s="49">
        <v>34550565</v>
      </c>
      <c r="AL41" s="210"/>
    </row>
    <row r="42" spans="1:38" s="49" customFormat="1" x14ac:dyDescent="0.15">
      <c r="A42" s="1" t="s">
        <v>276</v>
      </c>
      <c r="B42" s="3"/>
      <c r="C42" s="80"/>
      <c r="D42" s="63"/>
      <c r="E42" s="84" t="s">
        <v>277</v>
      </c>
      <c r="F42" s="82"/>
      <c r="G42" s="82"/>
      <c r="H42" s="82"/>
      <c r="I42" s="82"/>
      <c r="J42" s="63"/>
      <c r="K42" s="63"/>
      <c r="L42" s="77"/>
      <c r="M42" s="78">
        <v>4</v>
      </c>
      <c r="N42" s="79"/>
      <c r="Q42" s="49">
        <v>3697280</v>
      </c>
      <c r="AL42" s="210"/>
    </row>
    <row r="43" spans="1:38" s="49" customFormat="1" x14ac:dyDescent="0.15">
      <c r="A43" s="1" t="s">
        <v>278</v>
      </c>
      <c r="B43" s="3"/>
      <c r="C43" s="80"/>
      <c r="D43" s="63"/>
      <c r="E43" s="84" t="s">
        <v>239</v>
      </c>
      <c r="F43" s="82"/>
      <c r="G43" s="82"/>
      <c r="H43" s="82"/>
      <c r="I43" s="82"/>
      <c r="J43" s="63"/>
      <c r="K43" s="63"/>
      <c r="L43" s="77"/>
      <c r="M43" s="78" t="s">
        <v>340</v>
      </c>
      <c r="N43" s="79"/>
      <c r="Q43" s="49" t="s">
        <v>11</v>
      </c>
      <c r="AL43" s="210"/>
    </row>
    <row r="44" spans="1:38" s="49" customFormat="1" x14ac:dyDescent="0.15">
      <c r="A44" s="1" t="s">
        <v>279</v>
      </c>
      <c r="B44" s="3"/>
      <c r="C44" s="80"/>
      <c r="D44" s="63" t="s">
        <v>280</v>
      </c>
      <c r="E44" s="84"/>
      <c r="F44" s="82"/>
      <c r="G44" s="82"/>
      <c r="H44" s="82"/>
      <c r="I44" s="84"/>
      <c r="J44" s="63"/>
      <c r="K44" s="63"/>
      <c r="L44" s="77"/>
      <c r="M44" s="78">
        <v>2049</v>
      </c>
      <c r="N44" s="79"/>
      <c r="Q44" s="49">
        <f>IF(COUNTIF(Q45:Q49,"-")=COUNTA(Q45:Q49),"-",SUM(Q45:Q49))</f>
        <v>2049076286</v>
      </c>
      <c r="AL44" s="210"/>
    </row>
    <row r="45" spans="1:38" s="49" customFormat="1" x14ac:dyDescent="0.15">
      <c r="A45" s="1" t="s">
        <v>281</v>
      </c>
      <c r="B45" s="3"/>
      <c r="C45" s="80"/>
      <c r="D45" s="63"/>
      <c r="E45" s="84" t="s">
        <v>254</v>
      </c>
      <c r="F45" s="82"/>
      <c r="G45" s="82"/>
      <c r="H45" s="82"/>
      <c r="I45" s="84"/>
      <c r="J45" s="63"/>
      <c r="K45" s="63"/>
      <c r="L45" s="77"/>
      <c r="M45" s="78">
        <v>-227</v>
      </c>
      <c r="N45" s="79"/>
      <c r="Q45" s="49">
        <v>-227475506</v>
      </c>
      <c r="AL45" s="210"/>
    </row>
    <row r="46" spans="1:38" s="49" customFormat="1" x14ac:dyDescent="0.15">
      <c r="A46" s="1" t="s">
        <v>282</v>
      </c>
      <c r="B46" s="3"/>
      <c r="C46" s="80"/>
      <c r="D46" s="63"/>
      <c r="E46" s="84" t="s">
        <v>283</v>
      </c>
      <c r="F46" s="82"/>
      <c r="G46" s="82"/>
      <c r="H46" s="82"/>
      <c r="I46" s="84"/>
      <c r="J46" s="63"/>
      <c r="K46" s="63"/>
      <c r="L46" s="77"/>
      <c r="M46" s="78">
        <v>2271</v>
      </c>
      <c r="N46" s="79"/>
      <c r="Q46" s="49">
        <v>2270961212</v>
      </c>
      <c r="AL46" s="210"/>
    </row>
    <row r="47" spans="1:38" s="49" customFormat="1" x14ac:dyDescent="0.15">
      <c r="A47" s="1" t="s">
        <v>284</v>
      </c>
      <c r="B47" s="3"/>
      <c r="C47" s="80"/>
      <c r="D47" s="63"/>
      <c r="E47" s="84" t="s">
        <v>285</v>
      </c>
      <c r="F47" s="82"/>
      <c r="G47" s="63"/>
      <c r="H47" s="82"/>
      <c r="I47" s="82"/>
      <c r="J47" s="63"/>
      <c r="K47" s="63"/>
      <c r="L47" s="77"/>
      <c r="M47" s="78">
        <v>4</v>
      </c>
      <c r="N47" s="79"/>
      <c r="Q47" s="49">
        <v>3786664</v>
      </c>
      <c r="AL47" s="210"/>
    </row>
    <row r="48" spans="1:38" s="49" customFormat="1" x14ac:dyDescent="0.15">
      <c r="A48" s="1" t="s">
        <v>286</v>
      </c>
      <c r="B48" s="3"/>
      <c r="C48" s="80"/>
      <c r="D48" s="63"/>
      <c r="E48" s="84" t="s">
        <v>287</v>
      </c>
      <c r="F48" s="82"/>
      <c r="G48" s="63"/>
      <c r="H48" s="82"/>
      <c r="I48" s="82"/>
      <c r="J48" s="63"/>
      <c r="K48" s="63"/>
      <c r="L48" s="77"/>
      <c r="M48" s="78">
        <v>0</v>
      </c>
      <c r="N48" s="79"/>
      <c r="Q48" s="49">
        <v>297200</v>
      </c>
      <c r="AL48" s="210"/>
    </row>
    <row r="49" spans="1:38" s="49" customFormat="1" x14ac:dyDescent="0.15">
      <c r="A49" s="1" t="s">
        <v>288</v>
      </c>
      <c r="B49" s="3"/>
      <c r="C49" s="80"/>
      <c r="D49" s="63"/>
      <c r="E49" s="84" t="s">
        <v>258</v>
      </c>
      <c r="F49" s="82"/>
      <c r="G49" s="82"/>
      <c r="H49" s="82"/>
      <c r="I49" s="82"/>
      <c r="J49" s="63"/>
      <c r="K49" s="63"/>
      <c r="L49" s="77"/>
      <c r="M49" s="78">
        <v>2</v>
      </c>
      <c r="N49" s="79"/>
      <c r="Q49" s="49">
        <v>1506716</v>
      </c>
      <c r="AL49" s="210"/>
    </row>
    <row r="50" spans="1:38" s="49" customFormat="1" x14ac:dyDescent="0.15">
      <c r="A50" s="1" t="s">
        <v>266</v>
      </c>
      <c r="B50" s="3"/>
      <c r="C50" s="85" t="s">
        <v>267</v>
      </c>
      <c r="D50" s="86"/>
      <c r="E50" s="87"/>
      <c r="F50" s="88"/>
      <c r="G50" s="88"/>
      <c r="H50" s="88"/>
      <c r="I50" s="88"/>
      <c r="J50" s="86"/>
      <c r="K50" s="86"/>
      <c r="L50" s="89"/>
      <c r="M50" s="90">
        <v>-4814</v>
      </c>
      <c r="N50" s="91"/>
      <c r="Q50" s="49">
        <f>IF(AND(Q38="-",Q44="-"),"-",SUM(Q44)-SUM(Q38))</f>
        <v>-4813670839</v>
      </c>
      <c r="AL50" s="210"/>
    </row>
    <row r="51" spans="1:38" s="49" customFormat="1" x14ac:dyDescent="0.15">
      <c r="A51" s="1"/>
      <c r="B51" s="3"/>
      <c r="C51" s="80" t="s">
        <v>327</v>
      </c>
      <c r="D51" s="63"/>
      <c r="E51" s="84"/>
      <c r="F51" s="82"/>
      <c r="G51" s="82"/>
      <c r="H51" s="82"/>
      <c r="I51" s="82"/>
      <c r="J51" s="63"/>
      <c r="K51" s="63"/>
      <c r="L51" s="77"/>
      <c r="M51" s="92"/>
      <c r="N51" s="93"/>
      <c r="AL51" s="210"/>
    </row>
    <row r="52" spans="1:38" s="49" customFormat="1" x14ac:dyDescent="0.15">
      <c r="A52" s="1" t="s">
        <v>291</v>
      </c>
      <c r="B52" s="3"/>
      <c r="C52" s="80"/>
      <c r="D52" s="63" t="s">
        <v>292</v>
      </c>
      <c r="E52" s="84"/>
      <c r="F52" s="82"/>
      <c r="G52" s="82"/>
      <c r="H52" s="82"/>
      <c r="I52" s="82"/>
      <c r="J52" s="63"/>
      <c r="K52" s="63"/>
      <c r="L52" s="77"/>
      <c r="M52" s="78">
        <v>5863</v>
      </c>
      <c r="N52" s="79"/>
      <c r="Q52" s="49">
        <f>IF(COUNTIF(Q53:Q54,"-")=COUNTA(Q53:Q54),"-",SUM(Q53:Q54))</f>
        <v>5863294406</v>
      </c>
      <c r="AL52" s="210"/>
    </row>
    <row r="53" spans="1:38" s="49" customFormat="1" x14ac:dyDescent="0.15">
      <c r="A53" s="1" t="s">
        <v>293</v>
      </c>
      <c r="B53" s="3"/>
      <c r="C53" s="80"/>
      <c r="D53" s="63"/>
      <c r="E53" s="84" t="s">
        <v>344</v>
      </c>
      <c r="F53" s="82"/>
      <c r="G53" s="82"/>
      <c r="H53" s="82"/>
      <c r="I53" s="82"/>
      <c r="J53" s="63"/>
      <c r="K53" s="63"/>
      <c r="L53" s="77"/>
      <c r="M53" s="78">
        <v>5852</v>
      </c>
      <c r="N53" s="79"/>
      <c r="Q53" s="49">
        <v>5851567371</v>
      </c>
      <c r="AL53" s="210"/>
    </row>
    <row r="54" spans="1:38" s="49" customFormat="1" x14ac:dyDescent="0.15">
      <c r="A54" s="1" t="s">
        <v>294</v>
      </c>
      <c r="B54" s="3"/>
      <c r="C54" s="80"/>
      <c r="D54" s="63"/>
      <c r="E54" s="84" t="s">
        <v>239</v>
      </c>
      <c r="F54" s="82"/>
      <c r="G54" s="82"/>
      <c r="H54" s="82"/>
      <c r="I54" s="82"/>
      <c r="J54" s="63"/>
      <c r="K54" s="63"/>
      <c r="L54" s="77"/>
      <c r="M54" s="78">
        <v>12</v>
      </c>
      <c r="N54" s="79"/>
      <c r="Q54" s="49">
        <v>11727035</v>
      </c>
      <c r="AL54" s="210"/>
    </row>
    <row r="55" spans="1:38" s="49" customFormat="1" x14ac:dyDescent="0.15">
      <c r="A55" s="1" t="s">
        <v>295</v>
      </c>
      <c r="B55" s="3"/>
      <c r="C55" s="80"/>
      <c r="D55" s="63" t="s">
        <v>296</v>
      </c>
      <c r="E55" s="84"/>
      <c r="F55" s="82"/>
      <c r="G55" s="82"/>
      <c r="H55" s="82"/>
      <c r="I55" s="82"/>
      <c r="J55" s="63"/>
      <c r="K55" s="63"/>
      <c r="L55" s="77"/>
      <c r="M55" s="78">
        <v>4439</v>
      </c>
      <c r="N55" s="79"/>
      <c r="Q55" s="49">
        <f>IF(COUNTIF(Q56:Q57,"-")=COUNTA(Q56:Q57),"-",SUM(Q56:Q57))</f>
        <v>4439141907</v>
      </c>
      <c r="AL55" s="210"/>
    </row>
    <row r="56" spans="1:38" s="49" customFormat="1" x14ac:dyDescent="0.15">
      <c r="A56" s="1" t="s">
        <v>297</v>
      </c>
      <c r="B56" s="3"/>
      <c r="C56" s="80"/>
      <c r="D56" s="63"/>
      <c r="E56" s="84" t="s">
        <v>345</v>
      </c>
      <c r="F56" s="82"/>
      <c r="G56" s="82"/>
      <c r="H56" s="82"/>
      <c r="I56" s="76"/>
      <c r="J56" s="63"/>
      <c r="K56" s="63"/>
      <c r="L56" s="77"/>
      <c r="M56" s="78">
        <v>4408</v>
      </c>
      <c r="N56" s="79"/>
      <c r="Q56" s="49">
        <v>4408265000</v>
      </c>
      <c r="AL56" s="210"/>
    </row>
    <row r="57" spans="1:38" s="49" customFormat="1" x14ac:dyDescent="0.15">
      <c r="A57" s="1" t="s">
        <v>298</v>
      </c>
      <c r="B57" s="3"/>
      <c r="C57" s="80"/>
      <c r="D57" s="63"/>
      <c r="E57" s="84" t="s">
        <v>258</v>
      </c>
      <c r="F57" s="82"/>
      <c r="G57" s="82"/>
      <c r="H57" s="82"/>
      <c r="I57" s="94"/>
      <c r="J57" s="63"/>
      <c r="K57" s="63"/>
      <c r="L57" s="77"/>
      <c r="M57" s="78">
        <v>31</v>
      </c>
      <c r="N57" s="79"/>
      <c r="Q57" s="49">
        <v>30876907</v>
      </c>
      <c r="AL57" s="210"/>
    </row>
    <row r="58" spans="1:38" s="49" customFormat="1" x14ac:dyDescent="0.15">
      <c r="A58" s="1" t="s">
        <v>289</v>
      </c>
      <c r="B58" s="3"/>
      <c r="C58" s="85" t="s">
        <v>290</v>
      </c>
      <c r="D58" s="86"/>
      <c r="E58" s="87"/>
      <c r="F58" s="88"/>
      <c r="G58" s="88"/>
      <c r="H58" s="88"/>
      <c r="I58" s="95"/>
      <c r="J58" s="86"/>
      <c r="K58" s="86"/>
      <c r="L58" s="89"/>
      <c r="M58" s="90">
        <v>-1424</v>
      </c>
      <c r="N58" s="91"/>
      <c r="Q58" s="49">
        <f>IF(AND(Q52="-",Q55="-"),"-",SUM(Q55)-SUM(Q52))</f>
        <v>-1424152499</v>
      </c>
      <c r="AL58" s="210"/>
    </row>
    <row r="59" spans="1:38" s="49" customFormat="1" x14ac:dyDescent="0.15">
      <c r="A59" s="1" t="s">
        <v>299</v>
      </c>
      <c r="B59" s="3"/>
      <c r="C59" s="300" t="s">
        <v>300</v>
      </c>
      <c r="D59" s="301"/>
      <c r="E59" s="301"/>
      <c r="F59" s="301"/>
      <c r="G59" s="301"/>
      <c r="H59" s="301"/>
      <c r="I59" s="301"/>
      <c r="J59" s="301"/>
      <c r="K59" s="301"/>
      <c r="L59" s="302"/>
      <c r="M59" s="90">
        <v>129</v>
      </c>
      <c r="N59" s="91"/>
      <c r="Q59" s="49">
        <f>IF(AND(Q36="-",Q50="-",Q58="-"),"-",SUM(Q36,Q50,Q58))</f>
        <v>128624659</v>
      </c>
      <c r="AL59" s="210"/>
    </row>
    <row r="60" spans="1:38" s="49" customFormat="1" x14ac:dyDescent="0.15">
      <c r="A60" s="1" t="s">
        <v>301</v>
      </c>
      <c r="B60" s="3"/>
      <c r="C60" s="278" t="s">
        <v>302</v>
      </c>
      <c r="D60" s="279"/>
      <c r="E60" s="279"/>
      <c r="F60" s="279"/>
      <c r="G60" s="279"/>
      <c r="H60" s="279"/>
      <c r="I60" s="279"/>
      <c r="J60" s="279"/>
      <c r="K60" s="279"/>
      <c r="L60" s="280"/>
      <c r="M60" s="90">
        <v>4259</v>
      </c>
      <c r="N60" s="91"/>
      <c r="Q60" s="49">
        <v>4258672083</v>
      </c>
      <c r="AL60" s="210"/>
    </row>
    <row r="61" spans="1:38" s="49" customFormat="1" ht="14.25" thickBot="1" x14ac:dyDescent="0.2">
      <c r="A61" s="1">
        <v>4435000</v>
      </c>
      <c r="B61" s="3"/>
      <c r="C61" s="281" t="s">
        <v>220</v>
      </c>
      <c r="D61" s="282"/>
      <c r="E61" s="282"/>
      <c r="F61" s="282"/>
      <c r="G61" s="282"/>
      <c r="H61" s="282"/>
      <c r="I61" s="282"/>
      <c r="J61" s="282"/>
      <c r="K61" s="282"/>
      <c r="L61" s="283"/>
      <c r="M61" s="96">
        <v>5</v>
      </c>
      <c r="N61" s="91"/>
      <c r="Q61" s="49">
        <v>4776961</v>
      </c>
      <c r="AL61" s="210"/>
    </row>
    <row r="62" spans="1:38" s="49" customFormat="1" ht="14.25" thickBot="1" x14ac:dyDescent="0.2">
      <c r="A62" s="1" t="s">
        <v>303</v>
      </c>
      <c r="B62" s="3"/>
      <c r="C62" s="284" t="s">
        <v>304</v>
      </c>
      <c r="D62" s="285"/>
      <c r="E62" s="285"/>
      <c r="F62" s="285"/>
      <c r="G62" s="285"/>
      <c r="H62" s="285"/>
      <c r="I62" s="285"/>
      <c r="J62" s="285"/>
      <c r="K62" s="285"/>
      <c r="L62" s="286"/>
      <c r="M62" s="97">
        <v>4392</v>
      </c>
      <c r="N62" s="98"/>
      <c r="Q62" s="49">
        <f>IF(COUNTIF(Q59:Q61,"-")=COUNTA(Q59:Q61),"-",SUM(Q59:Q61))</f>
        <v>4392073703</v>
      </c>
      <c r="AL62" s="210"/>
    </row>
    <row r="63" spans="1:38" s="49" customFormat="1" ht="14.25" thickBot="1" x14ac:dyDescent="0.2">
      <c r="A63" s="1"/>
      <c r="B63" s="3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00"/>
      <c r="N63" s="101"/>
      <c r="AL63" s="210"/>
    </row>
    <row r="64" spans="1:38" s="49" customFormat="1" x14ac:dyDescent="0.15">
      <c r="A64" s="1" t="s">
        <v>305</v>
      </c>
      <c r="B64" s="3"/>
      <c r="C64" s="102" t="s">
        <v>306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4">
        <v>124</v>
      </c>
      <c r="N64" s="105"/>
      <c r="Q64" s="49">
        <v>124206654</v>
      </c>
      <c r="AL64" s="210"/>
    </row>
    <row r="65" spans="1:38" s="49" customFormat="1" x14ac:dyDescent="0.15">
      <c r="A65" s="1" t="s">
        <v>307</v>
      </c>
      <c r="B65" s="3"/>
      <c r="C65" s="106" t="s">
        <v>308</v>
      </c>
      <c r="D65" s="107"/>
      <c r="E65" s="107"/>
      <c r="F65" s="107"/>
      <c r="G65" s="107"/>
      <c r="H65" s="107"/>
      <c r="I65" s="107"/>
      <c r="J65" s="107"/>
      <c r="K65" s="107"/>
      <c r="L65" s="107"/>
      <c r="M65" s="90">
        <v>-10</v>
      </c>
      <c r="N65" s="91"/>
      <c r="Q65" s="49">
        <v>-10132293</v>
      </c>
      <c r="AL65" s="210"/>
    </row>
    <row r="66" spans="1:38" s="49" customFormat="1" ht="14.25" thickBot="1" x14ac:dyDescent="0.2">
      <c r="A66" s="1" t="s">
        <v>309</v>
      </c>
      <c r="B66" s="3"/>
      <c r="C66" s="108" t="s">
        <v>310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10">
        <v>114</v>
      </c>
      <c r="N66" s="111"/>
      <c r="Q66" s="49">
        <f>IF(COUNTIF(Q64:Q65,"-")=COUNTA(Q64:Q65),"-",SUM(Q64:Q65))</f>
        <v>114074361</v>
      </c>
      <c r="AL66" s="210"/>
    </row>
    <row r="67" spans="1:38" s="49" customFormat="1" ht="14.25" thickBot="1" x14ac:dyDescent="0.2">
      <c r="A67" s="1" t="s">
        <v>311</v>
      </c>
      <c r="B67" s="3"/>
      <c r="C67" s="112" t="s">
        <v>312</v>
      </c>
      <c r="D67" s="113"/>
      <c r="E67" s="114"/>
      <c r="F67" s="115"/>
      <c r="G67" s="115"/>
      <c r="H67" s="115"/>
      <c r="I67" s="115"/>
      <c r="J67" s="113"/>
      <c r="K67" s="113"/>
      <c r="L67" s="113"/>
      <c r="M67" s="97">
        <v>4506</v>
      </c>
      <c r="N67" s="98"/>
      <c r="Q67" s="49">
        <f>IF(AND(Q62="-",Q66="-"),"-",SUM(Q62,Q66))</f>
        <v>4506148064</v>
      </c>
      <c r="AL67" s="210"/>
    </row>
    <row r="68" spans="1:38" s="49" customFormat="1" ht="6.75" customHeight="1" x14ac:dyDescent="0.15">
      <c r="A68" s="1"/>
      <c r="B68" s="3"/>
      <c r="C68" s="62"/>
      <c r="D68" s="62"/>
      <c r="E68" s="116"/>
      <c r="F68" s="117"/>
      <c r="G68" s="117"/>
      <c r="H68" s="117"/>
      <c r="I68" s="118"/>
      <c r="J68" s="119"/>
      <c r="K68" s="119"/>
      <c r="L68" s="119"/>
      <c r="M68" s="3"/>
      <c r="N68" s="3"/>
    </row>
    <row r="69" spans="1:38" s="49" customFormat="1" x14ac:dyDescent="0.15">
      <c r="A69" s="1"/>
      <c r="B69" s="3"/>
      <c r="C69" s="62"/>
      <c r="D69" s="120" t="s">
        <v>320</v>
      </c>
      <c r="E69" s="116"/>
      <c r="F69" s="117"/>
      <c r="G69" s="117"/>
      <c r="H69" s="117"/>
      <c r="I69" s="121"/>
      <c r="J69" s="119"/>
      <c r="K69" s="119"/>
      <c r="L69" s="11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連結行政コスト及び純資産変動計算書</vt:lpstr>
      <vt:lpstr>連結資金収支計算書</vt:lpstr>
      <vt:lpstr>連結行政コスト及び純資産変動計算書!Print_Area</vt:lpstr>
      <vt:lpstr>連結資金収支計算書!Print_Area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stx_zaisei05</dc:creator>
  <cp:lastModifiedBy>stx_zaisei01</cp:lastModifiedBy>
  <dcterms:created xsi:type="dcterms:W3CDTF">2019-05-15T10:45:46Z</dcterms:created>
  <dcterms:modified xsi:type="dcterms:W3CDTF">2019-05-16T01:14:10Z</dcterms:modified>
</cp:coreProperties>
</file>