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D:\Users\T0532461\Desktop\"/>
    </mc:Choice>
  </mc:AlternateContent>
  <xr:revisionPtr revIDLastSave="0" documentId="13_ncr:1_{D4394B7C-E8DE-4B16-BD6D-F1A96F220007}" xr6:coauthVersionLast="47" xr6:coauthVersionMax="47" xr10:uidLastSave="{00000000-0000-0000-0000-000000000000}"/>
  <bookViews>
    <workbookView xWindow="-120" yWindow="-120" windowWidth="20730" windowHeight="11160" xr2:uid="{00000000-000D-0000-FFFF-FFFF00000000}"/>
  </bookViews>
  <sheets>
    <sheet name="はじめにお読みください" sheetId="7" r:id="rId1"/>
    <sheet name="入力してください" sheetId="2" r:id="rId2"/>
    <sheet name="印刷してください" sheetId="9" r:id="rId3"/>
    <sheet name="印刷してくださいA4" sheetId="5" state="hidden" r:id="rId4"/>
    <sheet name="郵便番号" sheetId="6" state="hidden" r:id="rId5"/>
    <sheet name="都道府県" sheetId="4" state="hidden" r:id="rId6"/>
    <sheet name="指定難病一覧" sheetId="3" state="hidden" r:id="rId7"/>
  </sheets>
  <definedNames>
    <definedName name="_xlnm.Print_Area" localSheetId="0">はじめにお読みください!$A:$AM</definedName>
    <definedName name="_xlnm.Print_Area" localSheetId="3">印刷してくださいA4!$A:$AM</definedName>
    <definedName name="_xlnm.Print_Area" localSheetId="1">入力してください!$A:$AH</definedName>
    <definedName name="指定難病">指定難病一覧!$A$1:$A$346</definedName>
    <definedName name="都道府県">都道府県!$B$2:$B$48</definedName>
    <definedName name="郵便番号">郵便番号!$A$1:$B$98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52" i="9" l="1"/>
  <c r="Z95" i="9"/>
  <c r="Z138" i="9"/>
  <c r="Z181" i="9"/>
  <c r="Z9" i="9"/>
  <c r="BE175" i="9"/>
  <c r="BA175" i="9"/>
  <c r="BE132" i="9"/>
  <c r="BA132" i="9"/>
  <c r="BE89" i="9"/>
  <c r="BA89" i="9"/>
  <c r="BE3" i="9"/>
  <c r="BA3" i="9"/>
  <c r="J181" i="9"/>
  <c r="AF181" i="9"/>
  <c r="AF182" i="9" s="1"/>
  <c r="J182" i="9"/>
  <c r="J183" i="9"/>
  <c r="AC183" i="9"/>
  <c r="P185" i="9"/>
  <c r="M186" i="9"/>
  <c r="AH186" i="9"/>
  <c r="M187" i="9"/>
  <c r="Z187" i="9"/>
  <c r="AF187" i="9"/>
  <c r="AK187" i="9"/>
  <c r="AA188" i="9"/>
  <c r="AF189" i="9"/>
  <c r="AA191" i="9"/>
  <c r="F192" i="9"/>
  <c r="AA193" i="9"/>
  <c r="F194" i="9"/>
  <c r="P195" i="9"/>
  <c r="J196" i="9"/>
  <c r="AC196" i="9"/>
  <c r="P198" i="9"/>
  <c r="K200" i="9"/>
  <c r="U200" i="9"/>
  <c r="AE200" i="9"/>
  <c r="K201" i="9"/>
  <c r="U201" i="9"/>
  <c r="AE201" i="9"/>
  <c r="J203" i="9"/>
  <c r="J204" i="9"/>
  <c r="J205" i="9"/>
  <c r="J206" i="9"/>
  <c r="J208" i="9"/>
  <c r="E211" i="9"/>
  <c r="S211" i="9"/>
  <c r="I213" i="9"/>
  <c r="J138" i="9"/>
  <c r="AF138" i="9"/>
  <c r="AF139" i="9" s="1"/>
  <c r="J139" i="9"/>
  <c r="J140" i="9"/>
  <c r="AC140" i="9"/>
  <c r="P142" i="9"/>
  <c r="M143" i="9"/>
  <c r="AH143" i="9"/>
  <c r="M144" i="9"/>
  <c r="Z144" i="9"/>
  <c r="AF144" i="9"/>
  <c r="AK144" i="9"/>
  <c r="AA145" i="9"/>
  <c r="AF146" i="9"/>
  <c r="AA148" i="9"/>
  <c r="F149" i="9"/>
  <c r="AA150" i="9"/>
  <c r="F151" i="9"/>
  <c r="P152" i="9"/>
  <c r="J153" i="9"/>
  <c r="AC153" i="9"/>
  <c r="P155" i="9"/>
  <c r="K157" i="9"/>
  <c r="U157" i="9"/>
  <c r="AE157" i="9"/>
  <c r="K158" i="9"/>
  <c r="U158" i="9"/>
  <c r="AE158" i="9"/>
  <c r="J160" i="9"/>
  <c r="J161" i="9"/>
  <c r="J162" i="9"/>
  <c r="J163" i="9"/>
  <c r="J165" i="9"/>
  <c r="E168" i="9"/>
  <c r="S168" i="9"/>
  <c r="I170" i="9"/>
  <c r="J95" i="9"/>
  <c r="AF95" i="9"/>
  <c r="AF96" i="9" s="1"/>
  <c r="J96" i="9"/>
  <c r="J97" i="9"/>
  <c r="AC97" i="9"/>
  <c r="P99" i="9"/>
  <c r="M100" i="9"/>
  <c r="AH100" i="9"/>
  <c r="M101" i="9"/>
  <c r="Z101" i="9"/>
  <c r="AF101" i="9"/>
  <c r="AK101" i="9"/>
  <c r="AA102" i="9"/>
  <c r="AF103" i="9"/>
  <c r="AA105" i="9"/>
  <c r="F106" i="9"/>
  <c r="AA107" i="9"/>
  <c r="F108" i="9"/>
  <c r="P109" i="9"/>
  <c r="J110" i="9"/>
  <c r="AC110" i="9"/>
  <c r="P112" i="9"/>
  <c r="K114" i="9"/>
  <c r="U114" i="9"/>
  <c r="AE114" i="9"/>
  <c r="K115" i="9"/>
  <c r="U115" i="9"/>
  <c r="AE115" i="9"/>
  <c r="J117" i="9"/>
  <c r="J118" i="9"/>
  <c r="J119" i="9"/>
  <c r="J120" i="9"/>
  <c r="J122" i="9"/>
  <c r="E125" i="9"/>
  <c r="S125" i="9"/>
  <c r="I127" i="9"/>
  <c r="I84" i="9" l="1"/>
  <c r="S82" i="9"/>
  <c r="E82" i="9"/>
  <c r="J79" i="9"/>
  <c r="J77" i="9"/>
  <c r="J76" i="9"/>
  <c r="J75" i="9"/>
  <c r="J74" i="9"/>
  <c r="AE72" i="9"/>
  <c r="U72" i="9"/>
  <c r="K72" i="9"/>
  <c r="AE71" i="9"/>
  <c r="U71" i="9"/>
  <c r="K71" i="9"/>
  <c r="P69" i="9"/>
  <c r="AC67" i="9"/>
  <c r="J67" i="9"/>
  <c r="P66" i="9"/>
  <c r="F65" i="9"/>
  <c r="AA64" i="9"/>
  <c r="F63" i="9"/>
  <c r="AA62" i="9"/>
  <c r="AF60" i="9"/>
  <c r="AA59" i="9"/>
  <c r="AK58" i="9"/>
  <c r="AF58" i="9"/>
  <c r="Z58" i="9"/>
  <c r="M58" i="9"/>
  <c r="AH57" i="9"/>
  <c r="M57" i="9"/>
  <c r="P56" i="9"/>
  <c r="AC54" i="9"/>
  <c r="J54" i="9"/>
  <c r="J53" i="9"/>
  <c r="AF52" i="9"/>
  <c r="AF53" i="9" s="1"/>
  <c r="J52" i="9"/>
  <c r="I41" i="9"/>
  <c r="S39" i="9"/>
  <c r="E39" i="9"/>
  <c r="J36" i="9"/>
  <c r="J34" i="9"/>
  <c r="J33" i="9"/>
  <c r="J32" i="9"/>
  <c r="J31" i="9"/>
  <c r="AE29" i="9"/>
  <c r="U29" i="9"/>
  <c r="K29" i="9"/>
  <c r="AE28" i="9"/>
  <c r="U28" i="9"/>
  <c r="K28" i="9"/>
  <c r="P26" i="9"/>
  <c r="AC24" i="9"/>
  <c r="J24" i="9"/>
  <c r="P23" i="9"/>
  <c r="F22" i="9"/>
  <c r="AA21" i="9"/>
  <c r="F20" i="9"/>
  <c r="AA19" i="9"/>
  <c r="AF17" i="9"/>
  <c r="AA16" i="9"/>
  <c r="AK15" i="9"/>
  <c r="AF15" i="9"/>
  <c r="Z15" i="9"/>
  <c r="M15" i="9"/>
  <c r="AH14" i="9"/>
  <c r="M14" i="9"/>
  <c r="P13" i="9"/>
  <c r="AC11" i="9"/>
  <c r="J11" i="9"/>
  <c r="J10" i="9"/>
  <c r="AF9" i="9"/>
  <c r="AF10" i="9" s="1"/>
  <c r="J9" i="9"/>
  <c r="P142" i="5"/>
  <c r="AI142" i="5"/>
  <c r="P143" i="5"/>
  <c r="AI143" i="5"/>
  <c r="P144" i="5"/>
  <c r="AI144" i="5"/>
  <c r="P145" i="5"/>
  <c r="AI145" i="5"/>
  <c r="P146" i="5"/>
  <c r="AI146" i="5"/>
  <c r="P147" i="5"/>
  <c r="AI147" i="5"/>
  <c r="T149" i="5"/>
  <c r="AF149" i="5"/>
  <c r="T150" i="5"/>
  <c r="AF150" i="5"/>
  <c r="T151" i="5"/>
  <c r="AF151" i="5"/>
  <c r="T152" i="5"/>
  <c r="AF152" i="5"/>
  <c r="T153" i="5"/>
  <c r="AF153" i="5"/>
  <c r="T154" i="5"/>
  <c r="AF154" i="5"/>
  <c r="T155" i="5"/>
  <c r="AF155" i="5"/>
  <c r="T156" i="5"/>
  <c r="AF156" i="5"/>
  <c r="G162" i="5"/>
  <c r="K172" i="5"/>
  <c r="AD172" i="5"/>
  <c r="K173" i="5"/>
  <c r="K174" i="5"/>
  <c r="K175" i="5"/>
  <c r="AE177" i="5"/>
  <c r="J183" i="5"/>
  <c r="Y183" i="5"/>
  <c r="J102" i="5"/>
  <c r="AF102" i="5"/>
  <c r="AF103" i="5" s="1"/>
  <c r="J103" i="5"/>
  <c r="J104" i="5"/>
  <c r="AC104" i="5"/>
  <c r="P106" i="5"/>
  <c r="M107" i="5"/>
  <c r="AH107" i="5"/>
  <c r="M108" i="5"/>
  <c r="Z108" i="5"/>
  <c r="AF108" i="5"/>
  <c r="AK108" i="5"/>
  <c r="AA109" i="5"/>
  <c r="AF110" i="5"/>
  <c r="AA112" i="5"/>
  <c r="F113" i="5"/>
  <c r="AA114" i="5"/>
  <c r="F115" i="5"/>
  <c r="P116" i="5"/>
  <c r="J117" i="5"/>
  <c r="AC117" i="5"/>
  <c r="P119" i="5"/>
  <c r="K121" i="5"/>
  <c r="U121" i="5"/>
  <c r="AE121" i="5"/>
  <c r="K122" i="5"/>
  <c r="U122" i="5"/>
  <c r="AE122" i="5"/>
  <c r="J124" i="5"/>
  <c r="J125" i="5"/>
  <c r="J126" i="5"/>
  <c r="J127" i="5"/>
  <c r="J129" i="5"/>
  <c r="E132" i="5"/>
  <c r="S132" i="5"/>
  <c r="I134" i="5"/>
  <c r="AE29" i="5"/>
  <c r="U29" i="5"/>
  <c r="K29" i="5"/>
  <c r="Y91" i="5" l="1"/>
  <c r="AE85" i="5"/>
  <c r="J91" i="5"/>
  <c r="I41" i="5"/>
  <c r="S39" i="5"/>
  <c r="E39" i="5"/>
  <c r="V102" i="2"/>
  <c r="B102" i="2"/>
  <c r="G101" i="2"/>
  <c r="G79" i="2" l="1"/>
  <c r="G70" i="5"/>
  <c r="G47" i="2"/>
  <c r="G18" i="2"/>
  <c r="AC49" i="5"/>
  <c r="J32" i="5"/>
  <c r="J31" i="5"/>
  <c r="J36" i="5"/>
  <c r="J34" i="5"/>
  <c r="J33" i="5"/>
  <c r="AE28" i="5"/>
  <c r="U28" i="5"/>
  <c r="K28" i="5"/>
  <c r="P26" i="5"/>
  <c r="AC24" i="5"/>
  <c r="J24" i="5"/>
  <c r="P23" i="5"/>
  <c r="AA21" i="5"/>
  <c r="AA19" i="5"/>
  <c r="AF17" i="5"/>
  <c r="AA16" i="5"/>
  <c r="AK15" i="5"/>
  <c r="AF15" i="5"/>
  <c r="Z15" i="5"/>
  <c r="M15" i="5"/>
  <c r="AH14" i="5"/>
  <c r="M14" i="5"/>
  <c r="P13" i="5"/>
  <c r="AC11" i="5"/>
  <c r="J11" i="5"/>
  <c r="K83" i="5"/>
  <c r="K82" i="5"/>
  <c r="K81" i="5"/>
  <c r="AD80" i="5"/>
  <c r="K80" i="5"/>
  <c r="N75" i="5"/>
  <c r="V81" i="2"/>
  <c r="M77" i="5"/>
  <c r="M75" i="5"/>
  <c r="M74" i="5"/>
  <c r="M73" i="5"/>
  <c r="M72" i="5"/>
  <c r="AF64" i="5"/>
  <c r="AF62" i="5"/>
  <c r="AF60" i="5"/>
  <c r="AF58" i="5"/>
  <c r="AF9" i="5"/>
  <c r="AF10" i="5" s="1"/>
  <c r="AF63" i="5"/>
  <c r="AF61" i="5"/>
  <c r="AF59" i="5"/>
  <c r="AF57" i="5"/>
  <c r="T64" i="5"/>
  <c r="T63" i="5"/>
  <c r="T62" i="5"/>
  <c r="T61" i="5"/>
  <c r="T60" i="5"/>
  <c r="T59" i="5"/>
  <c r="T58" i="5"/>
  <c r="T57" i="5"/>
  <c r="AI52" i="5"/>
  <c r="AI53" i="5"/>
  <c r="AI54" i="5"/>
  <c r="AI55" i="5"/>
  <c r="P52" i="5"/>
  <c r="P53" i="5"/>
  <c r="P54" i="5"/>
  <c r="P55" i="5"/>
  <c r="AI51" i="5"/>
  <c r="P51" i="5"/>
  <c r="AI50" i="5"/>
  <c r="P50" i="5"/>
  <c r="V90" i="2"/>
  <c r="H90" i="2"/>
  <c r="J141" i="9" l="1"/>
  <c r="J154" i="9"/>
  <c r="J197" i="9"/>
  <c r="J184" i="9"/>
  <c r="J98" i="9"/>
  <c r="J111" i="9"/>
  <c r="J55" i="9"/>
  <c r="J105" i="5"/>
  <c r="J68" i="9"/>
  <c r="J12" i="9"/>
  <c r="J118" i="5"/>
  <c r="J25" i="9"/>
  <c r="J12" i="5"/>
  <c r="J25" i="5"/>
  <c r="F22" i="5"/>
  <c r="F20" i="5"/>
  <c r="J10" i="5" l="1"/>
  <c r="J9" i="5"/>
  <c r="G53" i="2"/>
  <c r="B52" i="2"/>
  <c r="C54" i="2"/>
</calcChain>
</file>

<file path=xl/sharedStrings.xml><?xml version="1.0" encoding="utf-8"?>
<sst xmlns="http://schemas.openxmlformats.org/spreadsheetml/2006/main" count="1423" uniqueCount="791">
  <si>
    <t>（このシートの黄色のセルへ、必要事項を入力してください。）</t>
    <rPh sb="7" eb="9">
      <t>キイロ</t>
    </rPh>
    <rPh sb="14" eb="16">
      <t>ヒツヨウ</t>
    </rPh>
    <rPh sb="16" eb="18">
      <t>ジコウ</t>
    </rPh>
    <rPh sb="19" eb="21">
      <t>ニュウリョク</t>
    </rPh>
    <phoneticPr fontId="2"/>
  </si>
  <si>
    <t>氏名</t>
  </si>
  <si>
    <t>氏名</t>
    <rPh sb="0" eb="2">
      <t>シメイ</t>
    </rPh>
    <phoneticPr fontId="2"/>
  </si>
  <si>
    <t>フリガナ</t>
    <phoneticPr fontId="2"/>
  </si>
  <si>
    <t>生年月日</t>
  </si>
  <si>
    <t>昭和</t>
  </si>
  <si>
    <t>年</t>
  </si>
  <si>
    <t>月</t>
  </si>
  <si>
    <t>日</t>
  </si>
  <si>
    <t>　※和暦を選択し、生年月日を入力してください。</t>
  </si>
  <si>
    <t>郵便番号</t>
  </si>
  <si>
    <t>電話番号</t>
  </si>
  <si>
    <t>保険者名称</t>
  </si>
  <si>
    <t>保険者番号</t>
  </si>
  <si>
    <t>被保険者氏名</t>
  </si>
  <si>
    <t>患者からみた被保険者</t>
  </si>
  <si>
    <t>本人</t>
  </si>
  <si>
    <t>　※患者から見た関係性を入力してください。</t>
  </si>
  <si>
    <t xml:space="preserve">  1 球脊髄性筋萎縮症</t>
  </si>
  <si>
    <t xml:space="preserve">  2 筋萎縮性側索硬化症</t>
  </si>
  <si>
    <t xml:space="preserve">  3 脊髄性筋萎縮症</t>
  </si>
  <si>
    <t xml:space="preserve">  4 原発性側索硬化症</t>
  </si>
  <si>
    <t xml:space="preserve">  5 進行性核上性麻痺</t>
  </si>
  <si>
    <t xml:space="preserve">  6 パーキンソン病</t>
  </si>
  <si>
    <t xml:space="preserve">  7 大脳皮質基底核変性症</t>
  </si>
  <si>
    <t xml:space="preserve">  8 ハンチントン病</t>
  </si>
  <si>
    <t xml:space="preserve">  9 神経有棘赤血球症</t>
  </si>
  <si>
    <t xml:space="preserve"> 10 シャルコー・マリー・トゥース病</t>
  </si>
  <si>
    <t xml:space="preserve"> 11 重症筋無力症</t>
  </si>
  <si>
    <t xml:space="preserve"> 12 先天性筋無力症候群</t>
  </si>
  <si>
    <t xml:space="preserve"> 13 多発性硬化症／視神経脊髄炎</t>
  </si>
  <si>
    <t xml:space="preserve"> 14 慢性炎症性脱髄性多発神経炎／多巣性運動ニューロパチー</t>
  </si>
  <si>
    <t xml:space="preserve"> 15 封入体筋炎</t>
  </si>
  <si>
    <t xml:space="preserve"> 16 クロウ・深瀬症候群</t>
  </si>
  <si>
    <t xml:space="preserve"> 17 多系統萎縮症</t>
  </si>
  <si>
    <t xml:space="preserve"> 18 脊髄小脳変性症(多系統萎縮症を除く。)</t>
  </si>
  <si>
    <t xml:space="preserve"> 19 ライソゾーム病</t>
  </si>
  <si>
    <t xml:space="preserve"> 20 副腎白質ジストロフィー</t>
  </si>
  <si>
    <t xml:space="preserve"> 21 ミトコンドリア病</t>
  </si>
  <si>
    <t xml:space="preserve"> 22 もやもや病</t>
  </si>
  <si>
    <t xml:space="preserve"> 23 プリオン病</t>
  </si>
  <si>
    <t xml:space="preserve"> 24 亜急性硬化性全脳炎</t>
  </si>
  <si>
    <t xml:space="preserve"> 25 進行性多巣性白質脳症</t>
  </si>
  <si>
    <t xml:space="preserve"> 26 HTLV-1関連脊髄症</t>
  </si>
  <si>
    <t xml:space="preserve"> 27 特発性基底核石灰化症</t>
  </si>
  <si>
    <t xml:space="preserve"> 28 全身性アミロイドーシス</t>
  </si>
  <si>
    <t xml:space="preserve"> 29 ウルリッヒ病</t>
  </si>
  <si>
    <t xml:space="preserve"> 30 遠位型ミオパチー</t>
  </si>
  <si>
    <t xml:space="preserve"> 31 ベスレムミオパチー</t>
  </si>
  <si>
    <t xml:space="preserve"> 32 自己貪食空胞性ミオパチー</t>
  </si>
  <si>
    <t xml:space="preserve"> 33 シュワルツ・ヤンペル症候群</t>
  </si>
  <si>
    <t xml:space="preserve"> 34 神経線維腫症</t>
  </si>
  <si>
    <t xml:space="preserve"> 35 天疱瘡</t>
  </si>
  <si>
    <t xml:space="preserve"> 36 表皮水疱症</t>
  </si>
  <si>
    <t xml:space="preserve"> 37 膿疱性乾癬(汎発型)</t>
  </si>
  <si>
    <t xml:space="preserve"> 38 スティーヴンス・ジョンソン症候群</t>
  </si>
  <si>
    <t xml:space="preserve"> 39 中毒性表皮壊死症</t>
  </si>
  <si>
    <t xml:space="preserve"> 40 高安動脈炎</t>
  </si>
  <si>
    <t xml:space="preserve"> 41 巨細胞性動脈炎</t>
  </si>
  <si>
    <t xml:space="preserve"> 42 結節性多発動脈炎</t>
  </si>
  <si>
    <t xml:space="preserve"> 43 顕微鏡的多発血管炎</t>
  </si>
  <si>
    <t xml:space="preserve"> 44 多発血管炎性肉芽腫症</t>
  </si>
  <si>
    <t xml:space="preserve"> 45 好酸球性多発血管炎性肉芽腫症</t>
  </si>
  <si>
    <t xml:space="preserve"> 46 悪性関節リウマチ</t>
  </si>
  <si>
    <t xml:space="preserve"> 47 バージャー病</t>
  </si>
  <si>
    <t xml:space="preserve"> 48 原発性抗リン脂質抗体症候群</t>
  </si>
  <si>
    <t xml:space="preserve"> 49 全身性エリテマトーデス</t>
  </si>
  <si>
    <t xml:space="preserve"> 50 皮膚筋炎／多発性筋炎</t>
  </si>
  <si>
    <t xml:space="preserve"> 51 全身性強皮症</t>
  </si>
  <si>
    <t xml:space="preserve"> 52 混合性結合組織病</t>
  </si>
  <si>
    <t xml:space="preserve"> 53 シェーグレン症候群</t>
  </si>
  <si>
    <t xml:space="preserve"> 54 成人スチル病</t>
  </si>
  <si>
    <t xml:space="preserve"> 55 再発性多発軟骨炎</t>
  </si>
  <si>
    <t xml:space="preserve"> 56 ベーチェット病</t>
  </si>
  <si>
    <t xml:space="preserve"> 57 特発性拡張型心筋症</t>
  </si>
  <si>
    <t xml:space="preserve"> 58 肥大型心筋症</t>
  </si>
  <si>
    <t xml:space="preserve"> 59 拘束型心筋症</t>
  </si>
  <si>
    <t xml:space="preserve"> 60 再生不良性貧血</t>
  </si>
  <si>
    <t xml:space="preserve"> 61 自己免疫性溶血性貧血</t>
  </si>
  <si>
    <t xml:space="preserve"> 62 発作性夜間ヘモグロビン尿症</t>
  </si>
  <si>
    <t xml:space="preserve"> 63 特発性血小板減少性紫斑病</t>
  </si>
  <si>
    <t xml:space="preserve"> 64 血栓性血小板減少性紫斑病</t>
  </si>
  <si>
    <t xml:space="preserve"> 65 原発性免疫不全症候群</t>
  </si>
  <si>
    <t xml:space="preserve"> 66 IgA腎症</t>
  </si>
  <si>
    <t xml:space="preserve"> 67 多発性嚢胞腎</t>
  </si>
  <si>
    <t xml:space="preserve"> 68 黄色靱帯骨化症</t>
  </si>
  <si>
    <t xml:space="preserve"> 69 後縦靱帯骨化症</t>
  </si>
  <si>
    <t xml:space="preserve"> 70 広範脊柱管狭窄症</t>
  </si>
  <si>
    <t xml:space="preserve"> 71 特発性大腿骨頭壊死症</t>
  </si>
  <si>
    <t xml:space="preserve"> 72 下垂体性ADH分泌異常症</t>
  </si>
  <si>
    <t xml:space="preserve"> 73 下垂体性TSH分泌亢進症</t>
  </si>
  <si>
    <t xml:space="preserve"> 74 下垂体性PRL分泌亢進症</t>
  </si>
  <si>
    <t xml:space="preserve"> 75 クッシング病</t>
  </si>
  <si>
    <t xml:space="preserve"> 76 下垂体性ゴナドトロピン分泌亢進症</t>
  </si>
  <si>
    <t xml:space="preserve"> 77 下垂体性成長ホルモン分泌亢進症</t>
  </si>
  <si>
    <t xml:space="preserve"> 78 下垂体前葉機能低下症</t>
  </si>
  <si>
    <t xml:space="preserve"> 79 家族性高コレステロール血症(ホモ接合体)</t>
  </si>
  <si>
    <t xml:space="preserve"> 80 甲状腺ホルモン不応症</t>
  </si>
  <si>
    <t xml:space="preserve"> 81 先天性副腎皮質酵素欠損症</t>
  </si>
  <si>
    <t xml:space="preserve"> 82 先天性副腎低形成症</t>
  </si>
  <si>
    <t xml:space="preserve"> 83 アジソン病</t>
  </si>
  <si>
    <t xml:space="preserve"> 84 サルコイドーシス</t>
  </si>
  <si>
    <t xml:space="preserve"> 85 特発性間質性肺炎</t>
  </si>
  <si>
    <t xml:space="preserve"> 86 肺動脈性肺高血圧症</t>
  </si>
  <si>
    <t xml:space="preserve"> 87 肺静脈閉塞症／肺毛細血管腫症</t>
  </si>
  <si>
    <t xml:space="preserve"> 88 慢性血栓塞栓性肺高血圧症</t>
  </si>
  <si>
    <t xml:space="preserve"> 89 リンパ脈管筋腫症</t>
  </si>
  <si>
    <t xml:space="preserve"> 90 網膜色素変性症</t>
  </si>
  <si>
    <t xml:space="preserve"> 91 バッド・キアリ症候群</t>
  </si>
  <si>
    <t xml:space="preserve"> 92 特発性門脈圧亢進症</t>
  </si>
  <si>
    <t xml:space="preserve"> 93 原発性胆汁性胆管炎</t>
  </si>
  <si>
    <t xml:space="preserve"> 94 原発性硬化性胆管炎</t>
  </si>
  <si>
    <t xml:space="preserve"> 95 自己免疫性肝炎</t>
  </si>
  <si>
    <t xml:space="preserve"> 96 クローン病</t>
  </si>
  <si>
    <t xml:space="preserve"> 97 潰瘍性大腸炎</t>
  </si>
  <si>
    <t xml:space="preserve"> 98 好酸球性消化管疾患</t>
  </si>
  <si>
    <t xml:space="preserve"> 99 慢性特発性偽性腸閉塞症</t>
  </si>
  <si>
    <t>100 巨大膀胱短小結腸腸管蠕動不全症</t>
  </si>
  <si>
    <t>101 腸管神経節細胞僅少症</t>
  </si>
  <si>
    <t>102 ルビンシュタイン・テイビ症候群</t>
  </si>
  <si>
    <t>103 CFC症候群</t>
  </si>
  <si>
    <t>104 コステロ症候群</t>
  </si>
  <si>
    <t>105 チャージ症候群</t>
  </si>
  <si>
    <t>106 クリオピリン関連周期熱症候群</t>
  </si>
  <si>
    <t>107 若年性特発性関節炎</t>
  </si>
  <si>
    <t>108 TNF受容体関連周期性症候群</t>
  </si>
  <si>
    <t>109 非典型溶血性尿毒症症候群</t>
  </si>
  <si>
    <t>110 ブラウ症候群</t>
  </si>
  <si>
    <t>111 先天性ミオパチー</t>
  </si>
  <si>
    <t>112 マリネスコ・シェーグレン症候群</t>
  </si>
  <si>
    <t>113 筋ジストロフィー</t>
  </si>
  <si>
    <t>114 非ジストロフィー性ミオトニー症候群</t>
  </si>
  <si>
    <t>115 遺伝性周期性四肢麻痺</t>
  </si>
  <si>
    <t>116 アトピー性脊髄炎</t>
  </si>
  <si>
    <t>117 脊髄空洞症</t>
  </si>
  <si>
    <t>118 脊髄髄膜瘤</t>
  </si>
  <si>
    <t>119 アイザックス症候群</t>
  </si>
  <si>
    <t>120 遺伝性ジストニア</t>
  </si>
  <si>
    <t>121 神経フェリチン症</t>
  </si>
  <si>
    <t>122 脳表ヘモジデリン沈着症</t>
  </si>
  <si>
    <t>123 禿頭と変形性脊椎症を伴う常染色体劣性白質脳症</t>
  </si>
  <si>
    <t>124 皮質下梗塞と白質脳症を伴う常染色体優性脳動脈症</t>
  </si>
  <si>
    <t>125 神経軸索スフェロイド形成を伴う遺伝性びまん性白質脳症</t>
  </si>
  <si>
    <t>126 ペリー症候群</t>
  </si>
  <si>
    <t>127 前頭側頭葉変性症</t>
  </si>
  <si>
    <t>128 ビッカースタッフ脳幹脳炎</t>
  </si>
  <si>
    <t>129 痙攣重積型(二相性)急性脳症</t>
  </si>
  <si>
    <t>130 先天性無痛無汗症</t>
  </si>
  <si>
    <t>131 アレキサンダー病</t>
  </si>
  <si>
    <t>132 先天性核上性球麻痺</t>
  </si>
  <si>
    <t>133 メビウス症候群</t>
  </si>
  <si>
    <t>134 中隔視神経形成異常症／ドモルシア症候群</t>
  </si>
  <si>
    <t>135 アイカルディ症候群</t>
  </si>
  <si>
    <t>136 片側巨脳症</t>
  </si>
  <si>
    <t>137 限局性皮質異形成</t>
  </si>
  <si>
    <t>138 神経細胞移動異常症</t>
  </si>
  <si>
    <t>139 先天性大脳白質形成不全症</t>
  </si>
  <si>
    <t>140 ドラベ症候群</t>
  </si>
  <si>
    <t>141 海馬硬化を伴う内側側頭葉てんかん</t>
  </si>
  <si>
    <t>142 ミオクロニー欠神てんかん</t>
  </si>
  <si>
    <t>143 ミオクロニー脱力発作を伴うてんかん</t>
  </si>
  <si>
    <t>144 レノックス・ガストー症候群</t>
  </si>
  <si>
    <t>145 ウエスト症候群</t>
  </si>
  <si>
    <t>146 大田原症候群</t>
  </si>
  <si>
    <t>147 早期ミオクロニー脳症</t>
  </si>
  <si>
    <t>148 遊走性焦点発作を伴う乳児てんかん</t>
  </si>
  <si>
    <t>149 片側痙攣・片麻痺・てんかん症候群</t>
  </si>
  <si>
    <t>150 環状20番染色体症候群</t>
  </si>
  <si>
    <t>151 ラスムッセン脳炎</t>
  </si>
  <si>
    <t>152 PCDH19関連症候群</t>
  </si>
  <si>
    <t>153 難治頻回部分発作重積型急性脳炎</t>
  </si>
  <si>
    <t>154 徐波睡眠期持続性棘徐波を示すてんかん性脳症</t>
  </si>
  <si>
    <t>155 ランドウ・クレフナー症候群</t>
  </si>
  <si>
    <t>156 レット症候群</t>
  </si>
  <si>
    <t>157 スタージ・ウェーバー症候群</t>
  </si>
  <si>
    <t>158 結節性硬化症</t>
  </si>
  <si>
    <t>159 色素性乾皮症</t>
  </si>
  <si>
    <t>160 先天性魚鱗癬</t>
  </si>
  <si>
    <t>161 家族性良性慢性天疱瘡</t>
  </si>
  <si>
    <t>162 類天疱瘡(後天性表皮水疱症を含む。)</t>
  </si>
  <si>
    <t>163 特発性後天性全身性無汗症</t>
  </si>
  <si>
    <t>164 眼皮膚白皮症</t>
  </si>
  <si>
    <t>165 肥厚性皮膚骨膜症</t>
  </si>
  <si>
    <t>166 弾性線維性仮性黄色腫</t>
  </si>
  <si>
    <t>167 マルファン症候群</t>
  </si>
  <si>
    <t>168 エーラス・ダンロス症候群</t>
  </si>
  <si>
    <t>169 メンケス病</t>
  </si>
  <si>
    <t>170 オクシピタル・ホーン症候群</t>
  </si>
  <si>
    <t>171 ウィルソン病</t>
  </si>
  <si>
    <t>172 低ホスファターゼ症</t>
  </si>
  <si>
    <t>173 VATER症候群</t>
  </si>
  <si>
    <t>174 那須・ハコラ病</t>
  </si>
  <si>
    <t>175 ウィーバー症候群</t>
  </si>
  <si>
    <t>176 コフィン・ローリー症候群</t>
  </si>
  <si>
    <t>177 ジュベール症候群関連疾患</t>
  </si>
  <si>
    <t>178 モワット・ウィルソン症候群</t>
  </si>
  <si>
    <t>179 ウィリアムズ症候群</t>
  </si>
  <si>
    <t>180 ATR-X症候群</t>
  </si>
  <si>
    <t>181 クルーゾン症候群</t>
  </si>
  <si>
    <t>182 アペール症候群</t>
  </si>
  <si>
    <t>183 ファイファー症候群</t>
  </si>
  <si>
    <t>184 アントレー・ビクスラー症候群</t>
  </si>
  <si>
    <t>185 コフィン・シリス症候群</t>
  </si>
  <si>
    <t>186 ロスムンド・トムソン症候群</t>
  </si>
  <si>
    <t>187 歌舞伎症候群</t>
  </si>
  <si>
    <t>188 多脾症候群</t>
  </si>
  <si>
    <t>189 無脾症候群</t>
  </si>
  <si>
    <t>190 鰓耳腎症候群</t>
  </si>
  <si>
    <t>191 ウェルナー症候群</t>
  </si>
  <si>
    <t>192 コケイン症候群</t>
  </si>
  <si>
    <t>193 プラダー・ウィリ症候群</t>
  </si>
  <si>
    <t>194 ソトス症候群</t>
  </si>
  <si>
    <t>195 ヌーナン症候群</t>
  </si>
  <si>
    <t>196 ヤング・シンプソン症候群</t>
  </si>
  <si>
    <t>197 1p36欠失症候群</t>
  </si>
  <si>
    <t>198 4p欠失症候群</t>
  </si>
  <si>
    <t>199 5p欠失症候群</t>
  </si>
  <si>
    <t>200 第14番染色体父親性ダイソミー症候群</t>
  </si>
  <si>
    <t>201 アンジェルマン症候群</t>
  </si>
  <si>
    <t>202 スミス・マギニス症候群</t>
  </si>
  <si>
    <t>203 22q11.2欠失症候群</t>
  </si>
  <si>
    <t>204 エマヌエル症候群</t>
  </si>
  <si>
    <t>205 脆弱X症候群関連疾患</t>
  </si>
  <si>
    <t>206 脆弱X症候群</t>
  </si>
  <si>
    <t>207 総動脈幹遺残症</t>
  </si>
  <si>
    <t>208 修正大血管転位症</t>
  </si>
  <si>
    <t>209 完全大血管転位症</t>
  </si>
  <si>
    <t>210 単心室症</t>
  </si>
  <si>
    <t>211 左心低形成症候群</t>
  </si>
  <si>
    <t>212 三尖弁閉鎖症</t>
  </si>
  <si>
    <t>213 心室中隔欠損を伴わない肺動脈閉鎖症</t>
  </si>
  <si>
    <t>214 心室中隔欠損を伴う肺動脈閉鎖症</t>
  </si>
  <si>
    <t>215 ファロー四徴症</t>
  </si>
  <si>
    <t>216 両大血管右室起始症</t>
  </si>
  <si>
    <t>217 エプスタイン病</t>
  </si>
  <si>
    <t>218 アルポート症候群</t>
  </si>
  <si>
    <t>219 ギャロウェイ・モワト症候群</t>
  </si>
  <si>
    <t>220 急速進行性糸球体腎炎</t>
  </si>
  <si>
    <t>221 抗糸球体基底膜腎炎</t>
  </si>
  <si>
    <t>222 一次性ネフローゼ症候群</t>
  </si>
  <si>
    <t>223 一次性膜性増殖性糸球体腎炎</t>
  </si>
  <si>
    <t>224 紫斑病性腎炎</t>
  </si>
  <si>
    <t>225 先天性腎性尿崩症</t>
  </si>
  <si>
    <t>226 間質性膀胱炎(ハンナ型)</t>
  </si>
  <si>
    <t>227 オスラー病</t>
  </si>
  <si>
    <t>228 閉塞性細気管支炎</t>
  </si>
  <si>
    <t>229 肺胞蛋白症(自己免疫性又は先天性)</t>
  </si>
  <si>
    <t>230 肺胞低換気症候群</t>
  </si>
  <si>
    <t>231 α1-アンチトリプシン欠乏症</t>
  </si>
  <si>
    <t>232 カーニー複合</t>
  </si>
  <si>
    <t>233 ウォルフラム症候群</t>
  </si>
  <si>
    <t>234 ペルオキシソーム病(副腎白質ジストロフィーを除く。)</t>
  </si>
  <si>
    <t>235 副甲状腺機能低下症</t>
  </si>
  <si>
    <t>236 偽性副甲状腺機能低下症</t>
  </si>
  <si>
    <t>237 副腎皮質刺激ホルモン不応症</t>
  </si>
  <si>
    <t>238 ビタミンＤ抵抗性くる病／骨軟化症</t>
  </si>
  <si>
    <t>239 ビタミンＤ依存性くる病／骨軟化症</t>
  </si>
  <si>
    <t>240 フェニルケトン尿症</t>
  </si>
  <si>
    <t>241 高チロシン血症１型</t>
  </si>
  <si>
    <t>242 高チロシン血症２型</t>
  </si>
  <si>
    <t>243 高チロシン血症３型</t>
  </si>
  <si>
    <t>244 メープルシロップ尿症</t>
  </si>
  <si>
    <t>245 プロピオン酸血症</t>
  </si>
  <si>
    <t>246 メチルマロン酸血症</t>
  </si>
  <si>
    <t>247 イソ吉草酸血症</t>
  </si>
  <si>
    <t>248 グルコーストランスポーター１欠損症</t>
  </si>
  <si>
    <t>249 グルタル酸血症１型</t>
  </si>
  <si>
    <t>250 グルタル酸血症２型</t>
  </si>
  <si>
    <t>251 尿素サイクル異常症</t>
  </si>
  <si>
    <t>252 リジン尿性蛋白不耐症</t>
  </si>
  <si>
    <t>253 先天性葉酸吸収不全</t>
  </si>
  <si>
    <t>254 ポルフィリン症</t>
  </si>
  <si>
    <t>255 複合カルボキシラーゼ欠損症</t>
  </si>
  <si>
    <t>256 筋型糖原病</t>
  </si>
  <si>
    <t>257 肝型糖原病</t>
  </si>
  <si>
    <t>258 ガラクトース-1-リン酸ウリジルトランスフェラーゼ欠損症</t>
  </si>
  <si>
    <t>259 レシチンコレステロールアシルトランスフェラーゼ欠損症</t>
  </si>
  <si>
    <t>260 シトステロール血症</t>
  </si>
  <si>
    <t>261 タンジール病</t>
  </si>
  <si>
    <t>262 原発性高カイロミクロン血症</t>
  </si>
  <si>
    <t>263 脳腱黄色腫症</t>
  </si>
  <si>
    <t>264 無βリポタンパク血症</t>
  </si>
  <si>
    <t>265 脂肪萎縮症</t>
  </si>
  <si>
    <t>266 家族性地中海熱</t>
  </si>
  <si>
    <t>267 高IgD症候群</t>
  </si>
  <si>
    <t>268 中條・西村症候群</t>
  </si>
  <si>
    <t>269 化膿性無菌性関節炎・壊疽性膿皮症・アクネ症候群</t>
  </si>
  <si>
    <t>270 慢性再発性多発性骨髄炎</t>
  </si>
  <si>
    <t>271 強直性脊椎炎</t>
  </si>
  <si>
    <t>272 進行性骨化性線維異形成症</t>
  </si>
  <si>
    <t>273 肋骨異常を伴う先天性側弯症</t>
  </si>
  <si>
    <t>274 骨形成不全症</t>
  </si>
  <si>
    <t>275 タナトフォリック骨異形成症</t>
  </si>
  <si>
    <t>276 軟骨無形成症</t>
  </si>
  <si>
    <t>277 リンパ管腫症／ゴーハム病</t>
  </si>
  <si>
    <t>278 巨大リンパ管奇形(頚部顔面病変)</t>
  </si>
  <si>
    <t>279 巨大静脈奇形(頚部口腔咽頭びまん性病変)</t>
  </si>
  <si>
    <t>280 巨大動静脈奇形(頚部顔面又は四肢病変)</t>
  </si>
  <si>
    <t>281 クリッペル・トレノネー・ウェーバー症候群</t>
  </si>
  <si>
    <t>282 先天性赤血球形成異常性貧血</t>
  </si>
  <si>
    <t>283 後天性赤芽球癆</t>
  </si>
  <si>
    <t>284 ダイアモンド・ブラックファン貧血</t>
  </si>
  <si>
    <t>285 ファンコニ貧血</t>
  </si>
  <si>
    <t>286 遺伝性鉄芽球性貧血</t>
  </si>
  <si>
    <t>287 エプスタイン症候群</t>
  </si>
  <si>
    <t>288 自己免疫性後天性凝固因子欠乏症</t>
  </si>
  <si>
    <t>289 クロンカイト・カナダ症候群</t>
  </si>
  <si>
    <t>290 非特異性多発性小腸潰瘍症</t>
  </si>
  <si>
    <t>291 ヒルシュスプルング病(全結腸型又は小腸型)</t>
  </si>
  <si>
    <t>292 総排泄腔外反症</t>
  </si>
  <si>
    <t>293 総排泄腔遺残</t>
  </si>
  <si>
    <t>294 先天性横隔膜ヘルニア</t>
  </si>
  <si>
    <t>295 乳幼児肝巨大血管腫</t>
  </si>
  <si>
    <t>296 胆道閉鎖症</t>
  </si>
  <si>
    <t>297 アラジール症候群</t>
  </si>
  <si>
    <t>298 遺伝性膵炎</t>
  </si>
  <si>
    <t>299 嚢胞性線維症</t>
  </si>
  <si>
    <t>300 IgG4関連疾患</t>
  </si>
  <si>
    <t>301 黄斑ジストロフィー</t>
  </si>
  <si>
    <t>302 レーベル遺伝性視神経症</t>
  </si>
  <si>
    <t>303 アッシャー症候群</t>
  </si>
  <si>
    <t>304 若年発症型両側性感音難聴</t>
  </si>
  <si>
    <t>305 遅発性内リンパ水腫</t>
  </si>
  <si>
    <t>306 好酸球性副鼻腔炎</t>
  </si>
  <si>
    <t>307 カナバン病</t>
  </si>
  <si>
    <t>308 進行性白質脳症</t>
  </si>
  <si>
    <t>309 進行性ミオクローヌスてんかん</t>
  </si>
  <si>
    <t>310 先天異常症候群</t>
  </si>
  <si>
    <t>311 先天性三尖弁狭窄症</t>
  </si>
  <si>
    <t>312 先天性僧帽弁狭窄症</t>
  </si>
  <si>
    <t>313 先天性肺静脈狭窄症</t>
  </si>
  <si>
    <t>314 左肺動脈右肺動脈起始症</t>
  </si>
  <si>
    <t>315 ネイルパテラ症候群(爪膝蓋骨症候群)／LMX1B関連腎症</t>
  </si>
  <si>
    <t>316 カルニチン回路異常症</t>
  </si>
  <si>
    <t>317 三頭酵素欠損症</t>
  </si>
  <si>
    <t>318 シトリン欠損症</t>
  </si>
  <si>
    <t>319 セピアプテリン還元酵素(SR)欠損症</t>
  </si>
  <si>
    <t>320 先天性グリコシルホスファチジルイノシトール(GPI)欠損症</t>
  </si>
  <si>
    <t>321 非ケトーシス型高グリシン血症</t>
  </si>
  <si>
    <t>322 β-ケトチオラーゼ欠損症</t>
  </si>
  <si>
    <t>323 芳香族L-アミノ酸脱炭酸酵素欠損症</t>
  </si>
  <si>
    <t>324 メチルグルタコン酸尿症</t>
  </si>
  <si>
    <t>325 遺伝性自己炎症疾患</t>
  </si>
  <si>
    <t>326 大理石骨病</t>
  </si>
  <si>
    <t>327 特発性血栓症(遺伝性血栓性素因によるものに限る。)</t>
  </si>
  <si>
    <t>328 前眼部形成異常</t>
  </si>
  <si>
    <t>329 無虹彩症</t>
  </si>
  <si>
    <t>330 先天性気管狭窄症／先天性声門下狭窄症</t>
  </si>
  <si>
    <t>331 特発性多中心性キャッスルマン病</t>
  </si>
  <si>
    <t>332 膠様滴状角膜ジストロフィー</t>
  </si>
  <si>
    <t>333 ハッチンソン・ギルフォード症候群</t>
  </si>
  <si>
    <t>334 脳クレアチン欠乏症候群</t>
  </si>
  <si>
    <t>335 ネフロン癆</t>
  </si>
  <si>
    <t>336 家族性低βリポタンパク血症1(ホモ接合体)</t>
  </si>
  <si>
    <t>337 ホモシスチン尿症</t>
  </si>
  <si>
    <t>338 進行性家族性肝内胆汁うっ滞症</t>
  </si>
  <si>
    <t>都80 原発性骨髄線維症</t>
    <rPh sb="0" eb="1">
      <t>ト</t>
    </rPh>
    <rPh sb="4" eb="7">
      <t>ゲンパツセイ</t>
    </rPh>
    <rPh sb="7" eb="9">
      <t>コツズイ</t>
    </rPh>
    <rPh sb="9" eb="11">
      <t>センイ</t>
    </rPh>
    <rPh sb="11" eb="12">
      <t>ショウ</t>
    </rPh>
    <phoneticPr fontId="2"/>
  </si>
  <si>
    <t>都77 悪性高血圧</t>
    <rPh sb="0" eb="1">
      <t>ト</t>
    </rPh>
    <rPh sb="4" eb="6">
      <t>アクセイ</t>
    </rPh>
    <rPh sb="6" eb="9">
      <t>コウケツアツ</t>
    </rPh>
    <phoneticPr fontId="2"/>
  </si>
  <si>
    <t>都83 母斑症</t>
    <rPh sb="0" eb="1">
      <t>ト</t>
    </rPh>
    <rPh sb="4" eb="6">
      <t>ボハン</t>
    </rPh>
    <rPh sb="6" eb="7">
      <t>ショウ</t>
    </rPh>
    <phoneticPr fontId="2"/>
  </si>
  <si>
    <t>都866 肝内結石症</t>
    <rPh sb="0" eb="1">
      <t>ト</t>
    </rPh>
    <rPh sb="5" eb="6">
      <t>キモ</t>
    </rPh>
    <rPh sb="6" eb="7">
      <t>ナイ</t>
    </rPh>
    <rPh sb="7" eb="9">
      <t>ケッセキ</t>
    </rPh>
    <rPh sb="9" eb="10">
      <t>ショウ</t>
    </rPh>
    <phoneticPr fontId="2"/>
  </si>
  <si>
    <t>都88 古典的突発性好酸球増多症候群</t>
    <rPh sb="0" eb="1">
      <t>ト</t>
    </rPh>
    <rPh sb="4" eb="7">
      <t>コテンテキ</t>
    </rPh>
    <rPh sb="7" eb="10">
      <t>トッパツセイ</t>
    </rPh>
    <rPh sb="10" eb="13">
      <t>コウサンキュウ</t>
    </rPh>
    <rPh sb="13" eb="15">
      <t>ゾウタ</t>
    </rPh>
    <rPh sb="15" eb="18">
      <t>ショウコウグン</t>
    </rPh>
    <phoneticPr fontId="2"/>
  </si>
  <si>
    <t>都91 びまん性汎細気管支炎</t>
    <rPh sb="0" eb="1">
      <t>ト</t>
    </rPh>
    <rPh sb="7" eb="8">
      <t>セイ</t>
    </rPh>
    <rPh sb="8" eb="9">
      <t>ハン</t>
    </rPh>
    <rPh sb="9" eb="14">
      <t>サイキカンシエン</t>
    </rPh>
    <phoneticPr fontId="2"/>
  </si>
  <si>
    <t>都95 遺伝性QT延長症候群</t>
    <rPh sb="0" eb="1">
      <t>ト</t>
    </rPh>
    <rPh sb="4" eb="7">
      <t>イデンセイ</t>
    </rPh>
    <rPh sb="9" eb="11">
      <t>エンチョウ</t>
    </rPh>
    <rPh sb="11" eb="14">
      <t>ショウコウグン</t>
    </rPh>
    <phoneticPr fontId="2"/>
  </si>
  <si>
    <t>都97 網膜脈絡膜萎縮症</t>
    <rPh sb="0" eb="1">
      <t>ト</t>
    </rPh>
    <rPh sb="4" eb="6">
      <t>モウマク</t>
    </rPh>
    <rPh sb="6" eb="8">
      <t>ミャクラク</t>
    </rPh>
    <rPh sb="8" eb="9">
      <t>マク</t>
    </rPh>
    <rPh sb="9" eb="11">
      <t>イシュク</t>
    </rPh>
    <rPh sb="11" eb="12">
      <t>ショウ</t>
    </rPh>
    <phoneticPr fontId="2"/>
  </si>
  <si>
    <t>①</t>
    <phoneticPr fontId="2"/>
  </si>
  <si>
    <t>②</t>
    <phoneticPr fontId="2"/>
  </si>
  <si>
    <t>③</t>
    <phoneticPr fontId="2"/>
  </si>
  <si>
    <t>加入医療保険等</t>
    <rPh sb="0" eb="2">
      <t>カニュウ</t>
    </rPh>
    <rPh sb="6" eb="7">
      <t>トウ</t>
    </rPh>
    <phoneticPr fontId="2"/>
  </si>
  <si>
    <t>種類</t>
    <rPh sb="0" eb="2">
      <t>シュルイ</t>
    </rPh>
    <phoneticPr fontId="2"/>
  </si>
  <si>
    <t>記号</t>
    <rPh sb="0" eb="2">
      <t>キゴウ</t>
    </rPh>
    <phoneticPr fontId="2"/>
  </si>
  <si>
    <t>番号</t>
    <rPh sb="0" eb="2">
      <t>バンゴウ</t>
    </rPh>
    <phoneticPr fontId="2"/>
  </si>
  <si>
    <t>枝番</t>
    <rPh sb="0" eb="2">
      <t>エダバン</t>
    </rPh>
    <phoneticPr fontId="2"/>
  </si>
  <si>
    <t xml:space="preserve"> 後期高齢者医療被保険者証等の負担割合</t>
    <rPh sb="1" eb="3">
      <t>コウキ</t>
    </rPh>
    <rPh sb="3" eb="5">
      <t>コウレイ</t>
    </rPh>
    <rPh sb="5" eb="6">
      <t>シャ</t>
    </rPh>
    <rPh sb="6" eb="8">
      <t>イリョウ</t>
    </rPh>
    <rPh sb="8" eb="12">
      <t>ヒホケンシャ</t>
    </rPh>
    <rPh sb="12" eb="13">
      <t>ショウ</t>
    </rPh>
    <rPh sb="13" eb="14">
      <t>トウ</t>
    </rPh>
    <rPh sb="15" eb="17">
      <t>フタン</t>
    </rPh>
    <rPh sb="17" eb="19">
      <t>ワリアイ</t>
    </rPh>
    <phoneticPr fontId="2"/>
  </si>
  <si>
    <t>住所</t>
    <rPh sb="0" eb="2">
      <t>ジュウショ</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</si>
  <si>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</si>
  <si>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</si>
  <si>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</si>
  <si>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</si>
  <si>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</si>
  <si>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生活保護</t>
    <rPh sb="0" eb="2">
      <t>セイカツ</t>
    </rPh>
    <rPh sb="2" eb="4">
      <t>ホゴ</t>
    </rPh>
    <phoneticPr fontId="2"/>
  </si>
  <si>
    <t>協会</t>
    <rPh sb="0" eb="2">
      <t>キョウカイ</t>
    </rPh>
    <phoneticPr fontId="2"/>
  </si>
  <si>
    <t>船員</t>
    <rPh sb="0" eb="2">
      <t>センイン</t>
    </rPh>
    <phoneticPr fontId="2"/>
  </si>
  <si>
    <t>共済</t>
    <rPh sb="0" eb="2">
      <t>キョウサイ</t>
    </rPh>
    <phoneticPr fontId="2"/>
  </si>
  <si>
    <t>国保(退職被保険者)</t>
    <rPh sb="0" eb="2">
      <t>コクホ</t>
    </rPh>
    <rPh sb="3" eb="5">
      <t>タイショク</t>
    </rPh>
    <rPh sb="5" eb="9">
      <t>ヒホケンシャ</t>
    </rPh>
    <phoneticPr fontId="2"/>
  </si>
  <si>
    <t>後期高齢</t>
    <rPh sb="0" eb="2">
      <t>コウキ</t>
    </rPh>
    <rPh sb="2" eb="4">
      <t>コウレイ</t>
    </rPh>
    <phoneticPr fontId="2"/>
  </si>
  <si>
    <t>家族</t>
    <rPh sb="0" eb="2">
      <t>カゾク</t>
    </rPh>
    <phoneticPr fontId="2"/>
  </si>
  <si>
    <t>(マンション名等)</t>
    <rPh sb="6" eb="7">
      <t>メイ</t>
    </rPh>
    <rPh sb="7" eb="8">
      <t>トウ</t>
    </rPh>
    <phoneticPr fontId="2"/>
  </si>
  <si>
    <t>1割</t>
    <rPh sb="1" eb="2">
      <t>ワリ</t>
    </rPh>
    <phoneticPr fontId="2"/>
  </si>
  <si>
    <t>2割</t>
    <rPh sb="1" eb="2">
      <t>ワリ</t>
    </rPh>
    <phoneticPr fontId="2"/>
  </si>
  <si>
    <t>3割</t>
    <rPh sb="1" eb="2">
      <t>ワリ</t>
    </rPh>
    <phoneticPr fontId="2"/>
  </si>
  <si>
    <t>該当する</t>
    <rPh sb="0" eb="2">
      <t>ガイトウ</t>
    </rPh>
    <phoneticPr fontId="2"/>
  </si>
  <si>
    <t>該当しない</t>
    <rPh sb="0" eb="2">
      <t>ガイトウ</t>
    </rPh>
    <phoneticPr fontId="2"/>
  </si>
  <si>
    <t>病名等の情報</t>
    <rPh sb="0" eb="2">
      <t>ビョウメイ</t>
    </rPh>
    <rPh sb="2" eb="3">
      <t>トウ</t>
    </rPh>
    <rPh sb="4" eb="6">
      <t>ジョウホウ</t>
    </rPh>
    <phoneticPr fontId="2"/>
  </si>
  <si>
    <t>病名</t>
    <rPh sb="0" eb="2">
      <t>ビョウメイ</t>
    </rPh>
    <phoneticPr fontId="2"/>
  </si>
  <si>
    <t>使用している</t>
    <rPh sb="0" eb="2">
      <t>シヨウ</t>
    </rPh>
    <phoneticPr fontId="2"/>
  </si>
  <si>
    <t>使用していない</t>
    <rPh sb="0" eb="2">
      <t>シヨウ</t>
    </rPh>
    <phoneticPr fontId="2"/>
  </si>
  <si>
    <t>受けている</t>
    <rPh sb="0" eb="1">
      <t>ウ</t>
    </rPh>
    <phoneticPr fontId="2"/>
  </si>
  <si>
    <t>受けていない</t>
    <rPh sb="0" eb="1">
      <t>ウ</t>
    </rPh>
    <phoneticPr fontId="2"/>
  </si>
  <si>
    <t>患者</t>
    <rPh sb="0" eb="2">
      <t>カンジャ</t>
    </rPh>
    <phoneticPr fontId="2"/>
  </si>
  <si>
    <t>　体外式補助人工心臓を使用していますか？</t>
    <rPh sb="1" eb="3">
      <t>タイガイ</t>
    </rPh>
    <rPh sb="3" eb="4">
      <t>シキ</t>
    </rPh>
    <rPh sb="4" eb="6">
      <t>ホジョ</t>
    </rPh>
    <rPh sb="6" eb="8">
      <t>ジンコウ</t>
    </rPh>
    <rPh sb="8" eb="10">
      <t>シンゾウ</t>
    </rPh>
    <rPh sb="11" eb="13">
      <t>シヨウ</t>
    </rPh>
    <phoneticPr fontId="2"/>
  </si>
  <si>
    <t>　小児慢性特定疾病の医療費助成も受けていますか？</t>
    <rPh sb="1" eb="3">
      <t>ショウニ</t>
    </rPh>
    <rPh sb="3" eb="5">
      <t>マンセイ</t>
    </rPh>
    <rPh sb="5" eb="7">
      <t>トクテイ</t>
    </rPh>
    <rPh sb="7" eb="9">
      <t>シッペイ</t>
    </rPh>
    <rPh sb="10" eb="13">
      <t>イリョウヒ</t>
    </rPh>
    <rPh sb="13" eb="15">
      <t>ジョセイ</t>
    </rPh>
    <rPh sb="16" eb="17">
      <t>ウ</t>
    </rPh>
    <phoneticPr fontId="2"/>
  </si>
  <si>
    <t xml:space="preserve"> 「高額かつ長期」に該当しますか？</t>
    <rPh sb="2" eb="4">
      <t>コウガク</t>
    </rPh>
    <rPh sb="6" eb="8">
      <t>チョウキ</t>
    </rPh>
    <rPh sb="10" eb="12">
      <t>ガイトウ</t>
    </rPh>
    <phoneticPr fontId="2"/>
  </si>
  <si>
    <t>　人口呼吸器を使用していますか？</t>
    <rPh sb="1" eb="3">
      <t>ジンコウ</t>
    </rPh>
    <rPh sb="3" eb="6">
      <t>コキュウキ</t>
    </rPh>
    <rPh sb="7" eb="9">
      <t>シヨウ</t>
    </rPh>
    <phoneticPr fontId="2"/>
  </si>
  <si>
    <t>同じ</t>
    <rPh sb="0" eb="1">
      <t>オナ</t>
    </rPh>
    <phoneticPr fontId="2"/>
  </si>
  <si>
    <t>異なる</t>
    <rPh sb="0" eb="1">
      <t>コト</t>
    </rPh>
    <phoneticPr fontId="2"/>
  </si>
  <si>
    <t>患者との続柄</t>
    <rPh sb="0" eb="2">
      <t>カンジャ</t>
    </rPh>
    <rPh sb="4" eb="5">
      <t>ツヅ</t>
    </rPh>
    <rPh sb="5" eb="6">
      <t>ガラ</t>
    </rPh>
    <phoneticPr fontId="2"/>
  </si>
  <si>
    <t>その他の場合</t>
    <rPh sb="2" eb="3">
      <t>タ</t>
    </rPh>
    <rPh sb="4" eb="6">
      <t>バアイ</t>
    </rPh>
    <phoneticPr fontId="2"/>
  </si>
  <si>
    <t xml:space="preserve"> 患者さんの情報を入力してください。</t>
    <phoneticPr fontId="2"/>
  </si>
  <si>
    <t>父</t>
    <rPh sb="0" eb="1">
      <t>チチ</t>
    </rPh>
    <phoneticPr fontId="2"/>
  </si>
  <si>
    <t>母</t>
    <rPh sb="0" eb="1">
      <t>ハハ</t>
    </rPh>
    <phoneticPr fontId="2"/>
  </si>
  <si>
    <t>子</t>
    <rPh sb="0" eb="1">
      <t>コ</t>
    </rPh>
    <phoneticPr fontId="2"/>
  </si>
  <si>
    <t>兄弟姉妹</t>
    <rPh sb="0" eb="2">
      <t>キョウダイ</t>
    </rPh>
    <rPh sb="2" eb="4">
      <t>シマイ</t>
    </rPh>
    <phoneticPr fontId="2"/>
  </si>
  <si>
    <t>祖父母</t>
    <rPh sb="0" eb="3">
      <t>ソフボ</t>
    </rPh>
    <phoneticPr fontId="2"/>
  </si>
  <si>
    <t>その他</t>
    <rPh sb="2" eb="3">
      <t>タ</t>
    </rPh>
    <phoneticPr fontId="2"/>
  </si>
  <si>
    <t>min1</t>
  </si>
  <si>
    <t>県</t>
  </si>
  <si>
    <t>北海道</t>
  </si>
  <si>
    <t>秋田県</t>
  </si>
  <si>
    <t>青森県</t>
  </si>
  <si>
    <t>岩手県</t>
  </si>
  <si>
    <t>東京都</t>
  </si>
  <si>
    <t>神奈川県</t>
  </si>
  <si>
    <t>千葉県</t>
  </si>
  <si>
    <t>茨城県</t>
  </si>
  <si>
    <t>栃木県</t>
  </si>
  <si>
    <t>埼玉県</t>
  </si>
  <si>
    <t>群馬県</t>
  </si>
  <si>
    <t>長野県</t>
  </si>
  <si>
    <t>新潟県</t>
  </si>
  <si>
    <t>山梨県</t>
  </si>
  <si>
    <t>静岡県</t>
  </si>
  <si>
    <t>愛知県</t>
  </si>
  <si>
    <t>三重県</t>
  </si>
  <si>
    <t>岐阜県</t>
  </si>
  <si>
    <t>滋賀県</t>
  </si>
  <si>
    <t>京都府</t>
  </si>
  <si>
    <t>大阪府</t>
  </si>
  <si>
    <t>兵庫県</t>
  </si>
  <si>
    <t>奈良県</t>
  </si>
  <si>
    <t>和歌山県</t>
  </si>
  <si>
    <t>鳥取県</t>
  </si>
  <si>
    <t>島根県</t>
  </si>
  <si>
    <t>岡山県</t>
  </si>
  <si>
    <t>広島県</t>
  </si>
  <si>
    <t>山口県</t>
  </si>
  <si>
    <t>香川県</t>
  </si>
  <si>
    <t>徳島県</t>
  </si>
  <si>
    <t>高知県</t>
  </si>
  <si>
    <t>愛媛県</t>
  </si>
  <si>
    <t>福岡県</t>
  </si>
  <si>
    <t>長崎県</t>
  </si>
  <si>
    <t>大分県</t>
  </si>
  <si>
    <t>佐賀県</t>
  </si>
  <si>
    <t>熊本県</t>
  </si>
  <si>
    <t>宮崎県</t>
  </si>
  <si>
    <t>鹿児島県</t>
  </si>
  <si>
    <t>沖縄県</t>
  </si>
  <si>
    <t>福井県</t>
  </si>
  <si>
    <t>石川県</t>
  </si>
  <si>
    <t>富山県</t>
  </si>
  <si>
    <t>福島県</t>
  </si>
  <si>
    <t>宮城県</t>
  </si>
  <si>
    <t>山形県</t>
  </si>
  <si>
    <t xml:space="preserve"> 世帯に関する情報を入力してください。</t>
    <rPh sb="1" eb="3">
      <t>セタイ</t>
    </rPh>
    <rPh sb="4" eb="5">
      <t>カン</t>
    </rPh>
    <rPh sb="7" eb="9">
      <t>ジョウホウ</t>
    </rPh>
    <rPh sb="10" eb="12">
      <t>ニュウリョク</t>
    </rPh>
    <phoneticPr fontId="2"/>
  </si>
  <si>
    <t>上記の者で難病の医療費助成を受けている者</t>
    <rPh sb="0" eb="2">
      <t>ジョウキ</t>
    </rPh>
    <rPh sb="3" eb="4">
      <t>モノ</t>
    </rPh>
    <rPh sb="5" eb="7">
      <t>ナンビョウ</t>
    </rPh>
    <rPh sb="8" eb="11">
      <t>イリョウヒ</t>
    </rPh>
    <rPh sb="11" eb="13">
      <t>ジョセイ</t>
    </rPh>
    <rPh sb="14" eb="15">
      <t>ウ</t>
    </rPh>
    <rPh sb="19" eb="20">
      <t>モノ</t>
    </rPh>
    <phoneticPr fontId="2"/>
  </si>
  <si>
    <t>生年月日</t>
    <rPh sb="0" eb="2">
      <t>セイネン</t>
    </rPh>
    <rPh sb="2" eb="4">
      <t>ガッピ</t>
    </rPh>
    <phoneticPr fontId="2"/>
  </si>
  <si>
    <t>受給者番号</t>
    <rPh sb="0" eb="3">
      <t>ジュキュウシャ</t>
    </rPh>
    <rPh sb="3" eb="5">
      <t>バンゴウ</t>
    </rPh>
    <phoneticPr fontId="2"/>
  </si>
  <si>
    <t>上記の者及び患者本人のうち小児慢性特定疾病の医療費助成を受けている者</t>
    <rPh sb="0" eb="2">
      <t>ジョウキ</t>
    </rPh>
    <rPh sb="3" eb="4">
      <t>モノ</t>
    </rPh>
    <rPh sb="4" eb="5">
      <t>オヨ</t>
    </rPh>
    <rPh sb="6" eb="8">
      <t>カンジャ</t>
    </rPh>
    <rPh sb="8" eb="10">
      <t>ホンニン</t>
    </rPh>
    <rPh sb="13" eb="15">
      <t>ショウニ</t>
    </rPh>
    <rPh sb="15" eb="17">
      <t>マンセイ</t>
    </rPh>
    <rPh sb="17" eb="19">
      <t>トクテイ</t>
    </rPh>
    <rPh sb="19" eb="21">
      <t>シッペイ</t>
    </rPh>
    <rPh sb="22" eb="25">
      <t>イリョウヒ</t>
    </rPh>
    <rPh sb="25" eb="27">
      <t>ジョセイ</t>
    </rPh>
    <rPh sb="28" eb="29">
      <t>ウ</t>
    </rPh>
    <rPh sb="33" eb="34">
      <t>モノ</t>
    </rPh>
    <phoneticPr fontId="2"/>
  </si>
  <si>
    <t>世帯に関する情報</t>
    <rPh sb="0" eb="2">
      <t>セタイ</t>
    </rPh>
    <rPh sb="3" eb="4">
      <t>カン</t>
    </rPh>
    <rPh sb="6" eb="8">
      <t>ジョウホウ</t>
    </rPh>
    <phoneticPr fontId="2"/>
  </si>
  <si>
    <t>診断年月日</t>
    <rPh sb="0" eb="2">
      <t>シンダン</t>
    </rPh>
    <rPh sb="2" eb="5">
      <t>ネンガッピ</t>
    </rPh>
    <phoneticPr fontId="2"/>
  </si>
  <si>
    <t>時間を要した理由</t>
    <rPh sb="0" eb="2">
      <t>ジカン</t>
    </rPh>
    <rPh sb="3" eb="4">
      <t>ヨウ</t>
    </rPh>
    <rPh sb="6" eb="8">
      <t>リユウ</t>
    </rPh>
    <phoneticPr fontId="2"/>
  </si>
  <si>
    <t xml:space="preserve"> 臨床調査個人票記載の診断年月日を入力してください。</t>
    <rPh sb="1" eb="3">
      <t>リンショウ</t>
    </rPh>
    <rPh sb="3" eb="5">
      <t>チョウサ</t>
    </rPh>
    <rPh sb="5" eb="8">
      <t>コジンヒョウ</t>
    </rPh>
    <rPh sb="8" eb="10">
      <t>キサイ</t>
    </rPh>
    <rPh sb="11" eb="13">
      <t>シンダン</t>
    </rPh>
    <rPh sb="13" eb="16">
      <t>ネンガッピ</t>
    </rPh>
    <rPh sb="17" eb="19">
      <t>ニュウリョク</t>
    </rPh>
    <phoneticPr fontId="2"/>
  </si>
  <si>
    <t>臨床調査個人票の受領に時間を要したため</t>
    <rPh sb="0" eb="2">
      <t>リンショウ</t>
    </rPh>
    <rPh sb="2" eb="4">
      <t>チョウサ</t>
    </rPh>
    <rPh sb="4" eb="7">
      <t>コジンヒョウ</t>
    </rPh>
    <rPh sb="8" eb="10">
      <t>ジュリョウ</t>
    </rPh>
    <rPh sb="11" eb="13">
      <t>ジカン</t>
    </rPh>
    <rPh sb="14" eb="15">
      <t>ヨウ</t>
    </rPh>
    <phoneticPr fontId="2"/>
  </si>
  <si>
    <t>症状の悪化等により、申請書類の準備や提出に時間を要したため</t>
    <rPh sb="0" eb="2">
      <t>ショウジョウ</t>
    </rPh>
    <rPh sb="3" eb="5">
      <t>アッカ</t>
    </rPh>
    <rPh sb="5" eb="6">
      <t>トウ</t>
    </rPh>
    <rPh sb="10" eb="12">
      <t>シンセイ</t>
    </rPh>
    <rPh sb="12" eb="14">
      <t>ショルイ</t>
    </rPh>
    <rPh sb="15" eb="17">
      <t>ジュンビ</t>
    </rPh>
    <rPh sb="18" eb="20">
      <t>テイシュツ</t>
    </rPh>
    <rPh sb="21" eb="23">
      <t>ジカン</t>
    </rPh>
    <rPh sb="24" eb="25">
      <t>ヨウ</t>
    </rPh>
    <phoneticPr fontId="2"/>
  </si>
  <si>
    <t>大規模災害に被災したこと等により、申請書類の提出に時間を要したため</t>
    <rPh sb="0" eb="3">
      <t>ダイキボ</t>
    </rPh>
    <rPh sb="3" eb="5">
      <t>サイガイ</t>
    </rPh>
    <rPh sb="6" eb="8">
      <t>ヒサイ</t>
    </rPh>
    <rPh sb="12" eb="13">
      <t>トウ</t>
    </rPh>
    <rPh sb="17" eb="19">
      <t>シンセイ</t>
    </rPh>
    <rPh sb="19" eb="21">
      <t>ショルイ</t>
    </rPh>
    <rPh sb="22" eb="24">
      <t>テイシュツ</t>
    </rPh>
    <rPh sb="25" eb="27">
      <t>ジカン</t>
    </rPh>
    <rPh sb="28" eb="29">
      <t>ヨウ</t>
    </rPh>
    <phoneticPr fontId="2"/>
  </si>
  <si>
    <t>特段の理由なし</t>
    <rPh sb="0" eb="2">
      <t>トクダン</t>
    </rPh>
    <rPh sb="3" eb="5">
      <t>リユウ</t>
    </rPh>
    <phoneticPr fontId="2"/>
  </si>
  <si>
    <t xml:space="preserve"> 申請する日付と患者さんの署名をします。</t>
    <rPh sb="1" eb="3">
      <t>シンセイ</t>
    </rPh>
    <rPh sb="5" eb="7">
      <t>ヒヅケ</t>
    </rPh>
    <rPh sb="8" eb="10">
      <t>カンジャ</t>
    </rPh>
    <rPh sb="13" eb="15">
      <t>ショメイ</t>
    </rPh>
    <phoneticPr fontId="2"/>
  </si>
  <si>
    <t>日付</t>
    <rPh sb="0" eb="2">
      <t>ヒヅケ</t>
    </rPh>
    <phoneticPr fontId="2"/>
  </si>
  <si>
    <t>　※該当する場合、氏名をリストから選択し、</t>
    <rPh sb="2" eb="4">
      <t>ガイトウ</t>
    </rPh>
    <rPh sb="6" eb="8">
      <t>バアイ</t>
    </rPh>
    <rPh sb="9" eb="11">
      <t>シメイ</t>
    </rPh>
    <rPh sb="17" eb="19">
      <t>センタク</t>
    </rPh>
    <phoneticPr fontId="2"/>
  </si>
  <si>
    <t>　　フリガナ、生年月日、受給者番号を入力してください。</t>
    <phoneticPr fontId="2"/>
  </si>
  <si>
    <t>　※診断年月日が、申請日の1か月以上前の場合、時間を要した理由を選択してください。</t>
    <rPh sb="2" eb="4">
      <t>シンダン</t>
    </rPh>
    <rPh sb="4" eb="7">
      <t>ネンガッピ</t>
    </rPh>
    <rPh sb="9" eb="11">
      <t>シンセイ</t>
    </rPh>
    <rPh sb="11" eb="12">
      <t>ビ</t>
    </rPh>
    <rPh sb="15" eb="16">
      <t>ゲツ</t>
    </rPh>
    <rPh sb="16" eb="18">
      <t>イジョウ</t>
    </rPh>
    <rPh sb="18" eb="19">
      <t>マエ</t>
    </rPh>
    <rPh sb="20" eb="22">
      <t>バアイ</t>
    </rPh>
    <rPh sb="23" eb="25">
      <t>ジカン</t>
    </rPh>
    <rPh sb="26" eb="27">
      <t>ヨウ</t>
    </rPh>
    <rPh sb="29" eb="31">
      <t>リユウ</t>
    </rPh>
    <rPh sb="32" eb="34">
      <t>センタク</t>
    </rPh>
    <phoneticPr fontId="2"/>
  </si>
  <si>
    <t>　※このシートを作成した日付を入力してください。</t>
    <rPh sb="8" eb="10">
      <t>サクセイ</t>
    </rPh>
    <rPh sb="12" eb="14">
      <t>ヒヅケ</t>
    </rPh>
    <rPh sb="15" eb="17">
      <t>ニュウリョク</t>
    </rPh>
    <phoneticPr fontId="2"/>
  </si>
  <si>
    <t>入力お疲れ様でした。入力漏れがないか、今一度、ご確認ください。</t>
    <rPh sb="0" eb="2">
      <t>ニュウリョク</t>
    </rPh>
    <rPh sb="3" eb="4">
      <t>ツカ</t>
    </rPh>
    <rPh sb="5" eb="6">
      <t>サマ</t>
    </rPh>
    <rPh sb="10" eb="12">
      <t>ニュウリョク</t>
    </rPh>
    <rPh sb="12" eb="13">
      <t>モ</t>
    </rPh>
    <rPh sb="19" eb="22">
      <t>イマイチド</t>
    </rPh>
    <rPh sb="24" eb="26">
      <t>カクニン</t>
    </rPh>
    <phoneticPr fontId="2"/>
  </si>
  <si>
    <t>　※病名を選択してください。都制度の対象疾病は、</t>
    <rPh sb="2" eb="4">
      <t>ビョウメイ</t>
    </rPh>
    <rPh sb="5" eb="7">
      <t>センタク</t>
    </rPh>
    <rPh sb="14" eb="15">
      <t>ト</t>
    </rPh>
    <rPh sb="15" eb="17">
      <t>セイド</t>
    </rPh>
    <rPh sb="18" eb="20">
      <t>タイショウ</t>
    </rPh>
    <rPh sb="20" eb="22">
      <t>シッペイ</t>
    </rPh>
    <phoneticPr fontId="2"/>
  </si>
  <si>
    <t>　　リストの一番下にあります。</t>
    <phoneticPr fontId="2"/>
  </si>
  <si>
    <t>郵便番号</t>
    <rPh sb="0" eb="4">
      <t>ユウビンバンゴウ</t>
    </rPh>
    <phoneticPr fontId="2"/>
  </si>
  <si>
    <t>（年齢）</t>
    <rPh sb="1" eb="3">
      <t>ネンレイ</t>
    </rPh>
    <phoneticPr fontId="2"/>
  </si>
  <si>
    <t>加入
医療保険等</t>
    <rPh sb="0" eb="2">
      <t>カニュウ</t>
    </rPh>
    <rPh sb="3" eb="5">
      <t>イリョウ</t>
    </rPh>
    <rPh sb="5" eb="7">
      <t>ホケン</t>
    </rPh>
    <rPh sb="7" eb="8">
      <t>トウ</t>
    </rPh>
    <phoneticPr fontId="2"/>
  </si>
  <si>
    <t>保険者番号</t>
    <rPh sb="0" eb="3">
      <t>ホケンシャ</t>
    </rPh>
    <rPh sb="3" eb="5">
      <t>バンゴウ</t>
    </rPh>
    <phoneticPr fontId="2"/>
  </si>
  <si>
    <t>電話番号</t>
    <rPh sb="0" eb="2">
      <t>デンワ</t>
    </rPh>
    <rPh sb="2" eb="4">
      <t>バンゴウ</t>
    </rPh>
    <phoneticPr fontId="2"/>
  </si>
  <si>
    <t>（マンション名等）</t>
    <rPh sb="6" eb="7">
      <t>メイ</t>
    </rPh>
    <rPh sb="7" eb="8">
      <t>トウ</t>
    </rPh>
    <phoneticPr fontId="2"/>
  </si>
  <si>
    <t>後期高齢者医療被保険者証又は高齢受給者証を所持している場合の負担割合</t>
    <rPh sb="0" eb="2">
      <t>コウキ</t>
    </rPh>
    <rPh sb="2" eb="5">
      <t>コウレイシャ</t>
    </rPh>
    <rPh sb="5" eb="7">
      <t>イリョウ</t>
    </rPh>
    <rPh sb="7" eb="11">
      <t>ヒホケンシャ</t>
    </rPh>
    <rPh sb="11" eb="12">
      <t>ショウ</t>
    </rPh>
    <rPh sb="12" eb="13">
      <t>マタ</t>
    </rPh>
    <rPh sb="14" eb="16">
      <t>コウレイ</t>
    </rPh>
    <rPh sb="16" eb="19">
      <t>ジュキュウシャ</t>
    </rPh>
    <rPh sb="19" eb="20">
      <t>ショウ</t>
    </rPh>
    <rPh sb="21" eb="23">
      <t>ショジ</t>
    </rPh>
    <rPh sb="27" eb="29">
      <t>バアイ</t>
    </rPh>
    <rPh sb="30" eb="32">
      <t>フタン</t>
    </rPh>
    <rPh sb="32" eb="34">
      <t>ワリアイ</t>
    </rPh>
    <phoneticPr fontId="2"/>
  </si>
  <si>
    <t xml:space="preserve"> □　情報連携しない</t>
    <rPh sb="3" eb="5">
      <t>ジョウホウ</t>
    </rPh>
    <rPh sb="5" eb="7">
      <t>レンケイ</t>
    </rPh>
    <phoneticPr fontId="2"/>
  </si>
  <si>
    <t xml:space="preserve"> □　調書なし</t>
    <rPh sb="3" eb="5">
      <t>チョウショ</t>
    </rPh>
    <phoneticPr fontId="2"/>
  </si>
  <si>
    <t>↓　患者本人が18歳未満の場合は、保護者の情報を記載してください。</t>
    <rPh sb="2" eb="4">
      <t>カンジャ</t>
    </rPh>
    <rPh sb="4" eb="6">
      <t>ホンニン</t>
    </rPh>
    <rPh sb="9" eb="10">
      <t>サイ</t>
    </rPh>
    <rPh sb="10" eb="12">
      <t>ミマン</t>
    </rPh>
    <rPh sb="13" eb="15">
      <t>バアイ</t>
    </rPh>
    <rPh sb="17" eb="20">
      <t>ホゴシャ</t>
    </rPh>
    <rPh sb="21" eb="23">
      <t>ジョウホウ</t>
    </rPh>
    <rPh sb="24" eb="26">
      <t>キサイ</t>
    </rPh>
    <phoneticPr fontId="2"/>
  </si>
  <si>
    <t>以下に該当する場合は、□に印をつけてください。</t>
    <rPh sb="0" eb="2">
      <t>イカ</t>
    </rPh>
    <rPh sb="3" eb="5">
      <t>ガイトウ</t>
    </rPh>
    <rPh sb="7" eb="9">
      <t>バアイ</t>
    </rPh>
    <rPh sb="13" eb="14">
      <t>シルシ</t>
    </rPh>
    <phoneticPr fontId="2"/>
  </si>
  <si>
    <t>患者氏名と同じ</t>
    <rPh sb="0" eb="2">
      <t>カンジャ</t>
    </rPh>
    <rPh sb="2" eb="4">
      <t>シメイ</t>
    </rPh>
    <rPh sb="5" eb="6">
      <t>オナ</t>
    </rPh>
    <phoneticPr fontId="2"/>
  </si>
  <si>
    <t>患者住所・電話番号と同じ</t>
    <rPh sb="0" eb="2">
      <t>カンジャ</t>
    </rPh>
    <rPh sb="2" eb="4">
      <t>ジュウショ</t>
    </rPh>
    <rPh sb="5" eb="7">
      <t>デンワ</t>
    </rPh>
    <rPh sb="7" eb="9">
      <t>バンゴウ</t>
    </rPh>
    <rPh sb="10" eb="11">
      <t>オナ</t>
    </rPh>
    <phoneticPr fontId="2"/>
  </si>
  <si>
    <t>患者との続柄</t>
    <rPh sb="0" eb="2">
      <t>カンジャ</t>
    </rPh>
    <rPh sb="4" eb="6">
      <t>ゾクガラ</t>
    </rPh>
    <phoneticPr fontId="2"/>
  </si>
  <si>
    <t>(医療受給者証の送付先)
申　　請　　者　</t>
    <rPh sb="1" eb="3">
      <t>イリョウ</t>
    </rPh>
    <rPh sb="3" eb="6">
      <t>ジュキュウシャ</t>
    </rPh>
    <rPh sb="6" eb="7">
      <t>ショウ</t>
    </rPh>
    <rPh sb="8" eb="11">
      <t>ソウフサキ</t>
    </rPh>
    <rPh sb="13" eb="14">
      <t>シン</t>
    </rPh>
    <rPh sb="16" eb="17">
      <t>ショウ</t>
    </rPh>
    <rPh sb="19" eb="20">
      <t>モノ</t>
    </rPh>
    <phoneticPr fontId="2"/>
  </si>
  <si>
    <t>↓　申請時に既に難病委医療費助成を受けている場合は、当該医療費助成に係る受給者証又は医療券の写しを添付してください。</t>
    <rPh sb="2" eb="5">
      <t>シンセイジ</t>
    </rPh>
    <rPh sb="6" eb="7">
      <t>スデ</t>
    </rPh>
    <rPh sb="8" eb="10">
      <t>ナンビョウ</t>
    </rPh>
    <rPh sb="10" eb="11">
      <t>イ</t>
    </rPh>
    <rPh sb="11" eb="14">
      <t>イリョウヒ</t>
    </rPh>
    <rPh sb="14" eb="16">
      <t>ジョセイ</t>
    </rPh>
    <rPh sb="17" eb="18">
      <t>ウ</t>
    </rPh>
    <rPh sb="22" eb="24">
      <t>バアイ</t>
    </rPh>
    <rPh sb="26" eb="28">
      <t>トウガイ</t>
    </rPh>
    <rPh sb="28" eb="31">
      <t>イリョウヒ</t>
    </rPh>
    <rPh sb="31" eb="33">
      <t>ジョセイ</t>
    </rPh>
    <rPh sb="34" eb="35">
      <t>カカ</t>
    </rPh>
    <rPh sb="36" eb="39">
      <t>ジュキュウシャ</t>
    </rPh>
    <rPh sb="39" eb="40">
      <t>ショウ</t>
    </rPh>
    <rPh sb="40" eb="41">
      <t>マタ</t>
    </rPh>
    <rPh sb="42" eb="44">
      <t>イリョウ</t>
    </rPh>
    <rPh sb="44" eb="45">
      <t>ケン</t>
    </rPh>
    <rPh sb="46" eb="47">
      <t>ウツ</t>
    </rPh>
    <rPh sb="49" eb="51">
      <t>テンプ</t>
    </rPh>
    <phoneticPr fontId="2"/>
  </si>
  <si>
    <t xml:space="preserve"> 「軽症かつ高額」に該当しますか？</t>
    <rPh sb="2" eb="4">
      <t>ケイショウ</t>
    </rPh>
    <rPh sb="6" eb="8">
      <t>コウガク</t>
    </rPh>
    <rPh sb="10" eb="12">
      <t>ガイトウ</t>
    </rPh>
    <phoneticPr fontId="2"/>
  </si>
  <si>
    <t>人工呼吸器を使用している。</t>
    <phoneticPr fontId="2"/>
  </si>
  <si>
    <t>体外式補助人工心臓を使用している。</t>
    <phoneticPr fontId="2"/>
  </si>
  <si>
    <t>申請日の属する月以前の12か月の間に、上記の難病に関する月ごとの医療費総額が50,000円を超える月が6回以上あった。
※対象となるのは、上記指定難病又は小児慢性特定疾病の助成開始日以降の医療費です。自己負担上限額管理票の写し又は別に定める医療機関の療養証明等を添付してください。小児慢性特定疾病の医療費助成を受けている場合は、当該医療費助成に係る受給者証の写しを添付してください。</t>
    <phoneticPr fontId="2"/>
  </si>
  <si>
    <t>その他
申請情報
該当する場合は□に印をつけてください。</t>
    <rPh sb="2" eb="3">
      <t>タ</t>
    </rPh>
    <rPh sb="4" eb="6">
      <t>シンセイ</t>
    </rPh>
    <rPh sb="6" eb="8">
      <t>ジョウホウ</t>
    </rPh>
    <rPh sb="10" eb="12">
      <t>ガイトウ</t>
    </rPh>
    <rPh sb="14" eb="16">
      <t>バアイ</t>
    </rPh>
    <rPh sb="19" eb="20">
      <t>シルシ</t>
    </rPh>
    <phoneticPr fontId="2"/>
  </si>
  <si>
    <t>　本申請書の内容及び本申請書に添付された診断書(臨床調査個人票)の研究等への利用についての同意をされる方は、以下に署名をお願いいたします。</t>
    <phoneticPr fontId="2"/>
  </si>
  <si>
    <t>特定医療費支給認定申請書</t>
  </si>
  <si>
    <t>患者と同じ医療保険に加入している者※医療保険の種類が、協会、船員、日雇、組合又は共済の場合は、被保険者のみ記載してください。</t>
  </si>
  <si>
    <t>氏名</t>
    <phoneticPr fontId="2"/>
  </si>
  <si>
    <t>患者との続柄</t>
    <phoneticPr fontId="2"/>
  </si>
  <si>
    <t>上記の者及び患者本人のうち右に該当している者</t>
  </si>
  <si>
    <t>難病の医療費助成を受けている者（都疾病を含む。）</t>
  </si>
  <si>
    <t>小児慢性特定疾病の医療費助成を受けている者</t>
  </si>
  <si>
    <t>受給者番号</t>
  </si>
  <si>
    <t>世帯に関する情報</t>
  </si>
  <si>
    <t>受給者番号</t>
    <phoneticPr fontId="2"/>
  </si>
  <si>
    <t>↑患者と同じ医療保険に加入している者で、該当しているものを全員記載してください。</t>
  </si>
  <si>
    <t>↓  所在地欄の都道府県名は必ず記載してください。</t>
  </si>
  <si>
    <t>医療機関名</t>
  </si>
  <si>
    <t>所在地</t>
    <phoneticPr fontId="2"/>
  </si>
  <si>
    <t>臨床調査個人票の受領に時間を要したため</t>
  </si>
  <si>
    <t>症状の悪化等により、申請書類の準備や提出に時間を要したため</t>
  </si>
  <si>
    <t>大規模災害に被災したこと等により、申請書類の提出に時間を要したため</t>
  </si>
  <si>
    <t>臨床調査個人票記載の診断年月日</t>
  </si>
  <si>
    <t>その他</t>
  </si>
  <si>
    <t>介護認定</t>
  </si>
  <si>
    <t>医療処置</t>
  </si>
  <si>
    <t>生活・療養の
状況</t>
    <phoneticPr fontId="2"/>
  </si>
  <si>
    <t>身体障害者手帳</t>
  </si>
  <si>
    <t>本申請書に記載のとおり申請します。</t>
  </si>
  <si>
    <t>申請者氏名</t>
  </si>
  <si>
    <t xml:space="preserve"> 生活・療養の状況等を入力してください。</t>
    <rPh sb="1" eb="3">
      <t>セイカツ</t>
    </rPh>
    <rPh sb="4" eb="6">
      <t>リョウヨウ</t>
    </rPh>
    <rPh sb="7" eb="9">
      <t>ジョウキョウ</t>
    </rPh>
    <rPh sb="9" eb="10">
      <t>トウ</t>
    </rPh>
    <rPh sb="11" eb="13">
      <t>ニュウリョク</t>
    </rPh>
    <phoneticPr fontId="2"/>
  </si>
  <si>
    <t>介護認定</t>
    <rPh sb="0" eb="2">
      <t>カイゴ</t>
    </rPh>
    <rPh sb="2" eb="4">
      <t>ニンテイ</t>
    </rPh>
    <phoneticPr fontId="2"/>
  </si>
  <si>
    <t>身体障害者手帳</t>
    <phoneticPr fontId="2"/>
  </si>
  <si>
    <t>医療処置</t>
    <phoneticPr fontId="2"/>
  </si>
  <si>
    <t>生活・療養の
状況</t>
    <rPh sb="0" eb="2">
      <t>セイカツ</t>
    </rPh>
    <rPh sb="3" eb="5">
      <t>リョウヨウ</t>
    </rPh>
    <rPh sb="7" eb="9">
      <t>ジョウキョウ</t>
    </rPh>
    <phoneticPr fontId="2"/>
  </si>
  <si>
    <t>無</t>
  </si>
  <si>
    <t>要支援 1</t>
  </si>
  <si>
    <t>要支援 2</t>
  </si>
  <si>
    <t>要介護 1</t>
  </si>
  <si>
    <t>要介護 2</t>
  </si>
  <si>
    <t>要介護 3</t>
  </si>
  <si>
    <t>要介護 4</t>
  </si>
  <si>
    <t>要介護 5</t>
  </si>
  <si>
    <t>無</t>
    <rPh sb="0" eb="1">
      <t>ム</t>
    </rPh>
    <phoneticPr fontId="2"/>
  </si>
  <si>
    <t>有( 1 級)</t>
    <rPh sb="0" eb="1">
      <t>アリ</t>
    </rPh>
    <rPh sb="5" eb="6">
      <t>キュウ</t>
    </rPh>
    <phoneticPr fontId="2"/>
  </si>
  <si>
    <t>有( 2 級)</t>
    <rPh sb="0" eb="1">
      <t>アリ</t>
    </rPh>
    <rPh sb="5" eb="6">
      <t>キュウ</t>
    </rPh>
    <phoneticPr fontId="2"/>
  </si>
  <si>
    <t>有( 3 級)</t>
    <rPh sb="0" eb="1">
      <t>アリ</t>
    </rPh>
    <rPh sb="5" eb="6">
      <t>キュウ</t>
    </rPh>
    <phoneticPr fontId="2"/>
  </si>
  <si>
    <t>有( 4 級)</t>
    <rPh sb="0" eb="1">
      <t>アリ</t>
    </rPh>
    <rPh sb="5" eb="6">
      <t>キュウ</t>
    </rPh>
    <phoneticPr fontId="2"/>
  </si>
  <si>
    <t>有( 5 級)</t>
    <rPh sb="0" eb="1">
      <t>アリ</t>
    </rPh>
    <rPh sb="5" eb="6">
      <t>キュウ</t>
    </rPh>
    <phoneticPr fontId="2"/>
  </si>
  <si>
    <t>有( 6 級)</t>
    <rPh sb="0" eb="1">
      <t>アリ</t>
    </rPh>
    <rPh sb="5" eb="6">
      <t>キュウ</t>
    </rPh>
    <phoneticPr fontId="2"/>
  </si>
  <si>
    <t>有( 7 級)</t>
    <rPh sb="0" eb="1">
      <t>アリ</t>
    </rPh>
    <rPh sb="5" eb="6">
      <t>キュウ</t>
    </rPh>
    <phoneticPr fontId="2"/>
  </si>
  <si>
    <t>有(人工呼吸器)</t>
  </si>
  <si>
    <t>有(吸引器)</t>
  </si>
  <si>
    <t>有(気管切開)</t>
  </si>
  <si>
    <t>有(酸素)</t>
  </si>
  <si>
    <t>有(胃ろう)</t>
  </si>
  <si>
    <t>有(経管栄養)</t>
  </si>
  <si>
    <t>3．介助不要</t>
  </si>
  <si>
    <t>ア．就労</t>
    <rPh sb="2" eb="4">
      <t>シュウロウ</t>
    </rPh>
    <phoneticPr fontId="2"/>
  </si>
  <si>
    <t>イ．就学</t>
    <rPh sb="2" eb="4">
      <t>シュウガク</t>
    </rPh>
    <phoneticPr fontId="2"/>
  </si>
  <si>
    <t>ウ．自宅療養</t>
    <rPh sb="2" eb="4">
      <t>ジタク</t>
    </rPh>
    <rPh sb="4" eb="6">
      <t>リョウヨウ</t>
    </rPh>
    <phoneticPr fontId="2"/>
  </si>
  <si>
    <t>エ．入院</t>
    <rPh sb="2" eb="4">
      <t>ニュウイン</t>
    </rPh>
    <phoneticPr fontId="2"/>
  </si>
  <si>
    <t>オ．その他施設入所</t>
    <rPh sb="4" eb="5">
      <t>ホカ</t>
    </rPh>
    <rPh sb="5" eb="7">
      <t>シセツ</t>
    </rPh>
    <rPh sb="7" eb="9">
      <t>ニュウショ</t>
    </rPh>
    <phoneticPr fontId="2"/>
  </si>
  <si>
    <t>　※選択してください。</t>
    <rPh sb="2" eb="4">
      <t>センタク</t>
    </rPh>
    <phoneticPr fontId="2"/>
  </si>
  <si>
    <t>1．生活のほぼ全てに介助が必要</t>
    <phoneticPr fontId="2"/>
  </si>
  <si>
    <t>2．生活の一部(歩行・食事・入浴・排せつ)に介助が必要</t>
    <phoneticPr fontId="2"/>
  </si>
  <si>
    <t>※臨床調査個人票の診断年月日を転記してください。臨床調査個人票に診断年月日の記載がない場合は、記載不要です。ただし、審査の結果、重症度分類を満たしていた場合は、改めて診断年月日を指定医に確認する必要があります。
※医療費助成の開始日は、臨床調査個人票に記載された内容を診断した日（診断年月日）まで遡ることができます。ただし、遡ることができる限度は、申請日から１か月前（上記でやむを得ない理由が確認できた場合は最長３か月前）の同じ日までとなります。</t>
    <phoneticPr fontId="2"/>
  </si>
  <si>
    <t>同意する</t>
    <rPh sb="0" eb="2">
      <t>ドウイ</t>
    </rPh>
    <phoneticPr fontId="2"/>
  </si>
  <si>
    <t>同意しない</t>
    <rPh sb="0" eb="2">
      <t>ドウイ</t>
    </rPh>
    <phoneticPr fontId="2"/>
  </si>
  <si>
    <t>上記のことに同意します</t>
    <rPh sb="0" eb="2">
      <t>ジョウキ</t>
    </rPh>
    <rPh sb="6" eb="8">
      <t>ドウイ</t>
    </rPh>
    <phoneticPr fontId="2"/>
  </si>
  <si>
    <t>整理
番号</t>
    <rPh sb="0" eb="2">
      <t>セイリ</t>
    </rPh>
    <rPh sb="3" eb="5">
      <t>バンゴウ</t>
    </rPh>
    <phoneticPr fontId="2"/>
  </si>
  <si>
    <t>国制度(特定医療費(指定難病)受給者証)・都制度(マル都医療券)の申請をされる方  共通</t>
    <phoneticPr fontId="2"/>
  </si>
  <si>
    <t>1  医療費助成の認定について
・申請をいただいた後、申請内容の確認・審査を行います。そのため、認定結果の通知は、申請から３か月程度のお時間がかかりますので、御了承ください。
・審査の結果、認定となった場合の医療費助成の開始日は、「医師が重症度分類を満たしていると診断した日」又は「軽症高額該当基準を満たした日の翌日」となります。
ただし、申請日からこれらの日までの遡りの限度は原則１か月とし、医師が診断書の作成に期間を要した場合や入院その他緊急の治療が必要であった場合など、診断日から１か月以内に申請を行わなかったことについてやむを得ない理由があるときは、最長３か月となります。</t>
    <phoneticPr fontId="2"/>
  </si>
  <si>
    <t>2  申請内容及び臨床調査個人票の提供に関するご協力のお願い
本申請書の内容及び本申請書に添付された臨床調査個人票については、患者の方が良質かつ適切な医療等を受けられるよう、患者の方の同意の下に厚生労働省や東京都、区市町村の研究事業その他難病患者の方の支援のための基礎資料として使用することとしています。
使用の際は、個人情報の保護に十分配慮し、上記以外の目的には一切使用することはありません。
なお、治療研究において更に御協力をお願いする場合は、それぞれの研究者から主治医を介して説明が行われ、改めて同意の有無を御確認いたします。
つきましては、新たな治療法の開発等、難病の治療研究の推進を図るため、情報の提供に同意くださいますようお願いします。
また、保健所等の保健師から病状確認や各種事業等の御連絡を差し上げることがございますので、御了承ください。</t>
    <phoneticPr fontId="2"/>
  </si>
  <si>
    <t>3  負担上限月額(月額自己負担限度額)について
この医療費助成制度では、対象となる方が加入している医療保険上の世帯の住民税の課税額に応じて、受診時に御本人にお
支払いいただく月ごとの限度額が以下のとおり設定されます。</t>
    <phoneticPr fontId="2"/>
  </si>
  <si>
    <t>階層区分</t>
    <phoneticPr fontId="2"/>
  </si>
  <si>
    <t>1  2・3以外の方</t>
    <phoneticPr fontId="2"/>
  </si>
  <si>
    <t>2  高額かつ長期</t>
    <phoneticPr fontId="2"/>
  </si>
  <si>
    <t>3  人工呼吸器等装着者</t>
    <phoneticPr fontId="2"/>
  </si>
  <si>
    <t>生活保護を受給している場合</t>
    <phoneticPr fontId="2"/>
  </si>
  <si>
    <t>区市町村民税世帯非課税者であって、前年の公的年金等の収入金額等が80万円以下の場合</t>
    <phoneticPr fontId="2"/>
  </si>
  <si>
    <t>区市町村民税世帯非課税者であって、前年の公的年金等の収入金額等が80万円を超える場合</t>
    <phoneticPr fontId="2"/>
  </si>
  <si>
    <t>区市町村民税(所得割)の課税年額が 7万千円未満の場合(区市町村民税世帯非課税者を除く。)</t>
    <phoneticPr fontId="2"/>
  </si>
  <si>
    <t>区市町村民税(所得割)の課税年額が 7万千円以上25万千円未満の場合</t>
    <phoneticPr fontId="2"/>
  </si>
  <si>
    <t>区市町村民税(所得割)の課税年額が 25万千円以上の場合</t>
    <phoneticPr fontId="2"/>
  </si>
  <si>
    <t>2,500円</t>
    <phoneticPr fontId="2"/>
  </si>
  <si>
    <t>5,000円</t>
    <phoneticPr fontId="2"/>
  </si>
  <si>
    <t>10,000円</t>
    <phoneticPr fontId="2"/>
  </si>
  <si>
    <t>20,000円</t>
    <phoneticPr fontId="2"/>
  </si>
  <si>
    <t>30,000円</t>
    <phoneticPr fontId="2"/>
  </si>
  <si>
    <t>0円</t>
    <phoneticPr fontId="2"/>
  </si>
  <si>
    <t>1,000円</t>
    <phoneticPr fontId="2"/>
  </si>
  <si>
    <t xml:space="preserve">※1  </t>
    <phoneticPr fontId="2"/>
  </si>
  <si>
    <t>都制度(マル都医療券)の場合は、生活保護の方は対象になりません。</t>
  </si>
  <si>
    <t xml:space="preserve">※2  </t>
    <phoneticPr fontId="2"/>
  </si>
  <si>
    <t>入院時の食事療養標準負担額、生活療養標準負担額は助成の対象になりません(生活保護の方を除く。)。</t>
    <phoneticPr fontId="2"/>
  </si>
  <si>
    <t xml:space="preserve">※3  </t>
    <phoneticPr fontId="2"/>
  </si>
  <si>
    <t>「高額かつ長期」とは、認定を受けた難病について、申請日の属する月の12月前までの間に月ごとの医療費総額(10割分)が50,000円を超えた月が6回以上ある方をいいます(別途申請手続が必要です。初めての申請の場合は対象となりません。)。</t>
    <phoneticPr fontId="2"/>
  </si>
  <si>
    <t xml:space="preserve">※4  </t>
    <phoneticPr fontId="2"/>
  </si>
  <si>
    <t>「人工呼吸器等装着者」とは、認定を受ける難病により、人工呼吸器又は体外式補助人工心臓を継続して装着する必要があり、かつ、日常生活動作が著しく制限されている方をいいます。</t>
    <phoneticPr fontId="2"/>
  </si>
  <si>
    <t>国制度(特定医療費(指定難病)受給者証)の申請をされる方のみ</t>
    <phoneticPr fontId="2"/>
  </si>
  <si>
    <t>1  保険者からの情報提供に係る同意書の提出について
国制度の医療受給者証(特定医療費(指定難病)受給者証)をお持ちの方の高額療養費の算定基準額は、医療保険上の所得区分に応じた金額となります。
医療受給者証に医療保険上の所得区分情報を記載するため、東京都が保険者に情報の提供を求めるに当たり、患者の方の同意が必要になります。つきましては、別添「保険者からの情報提供に係る同意書」を御確認の上、御提出くださいますようお願いします。</t>
    <phoneticPr fontId="2"/>
  </si>
  <si>
    <t>3  指定医療機関制度について
国制度の難病医療費助成が受けられるのは、都道府県が指定した病院、診療所、薬局、訪問看護ステーション(指定医療機関)で受診した場合に限られます。指定医療機関以外の医療機関で受診した場合は、医療費助成の対象外となりますので御注意ください。
申請後医療機関を受診する場合はその医療機関が都道府県から難病の指定医療機関の指定を受けているか必ず御確認くださいますようお願いします。
なお、東京都が指定した医療機関は、東京都のホームページに掲載しています。</t>
    <phoneticPr fontId="2"/>
  </si>
  <si>
    <t>※受診する指定医療機関は、複数でも構いません。</t>
  </si>
  <si>
    <r>
      <t>2  指定医制度について
国制度の医療費助成制度に申請する際には、都道府県が指定した医師（指定医）が作成した臨床調査個人票が必要になります。指定医以外の医師が作成したものは申請に使用できませんので、御注意ください。</t>
    </r>
    <r>
      <rPr>
        <u/>
        <sz val="9"/>
        <color rgb="FF000000"/>
        <rFont val="ＭＳ 明朝"/>
        <family val="1"/>
        <charset val="128"/>
      </rPr>
      <t>臨床調査個人票の作成を医師に依頼する際には、都道府県から難病の指定医の指定を受けているか必ずご確認してから依頼を行ってください。</t>
    </r>
    <r>
      <rPr>
        <sz val="9"/>
        <color rgb="FF000000"/>
        <rFont val="ＭＳ 明朝"/>
        <family val="1"/>
        <charset val="128"/>
      </rPr>
      <t xml:space="preserve">
なお、東京都が指定した医師は、東京都のホームページに掲載しています。
※指定医の区分は以下のとおりで、それぞれ作成できる臨床調査個人票が異なります。
①難病指定医…新規申請時及び更新申請時の両方の臨床調査個人票を作成できます。
②協力難病指定医…更新申請時のみ臨床調査個人票を作成できます。</t>
    </r>
    <phoneticPr fontId="2"/>
  </si>
  <si>
    <t>　※以前の受給者番号がある方は、入力してください。</t>
    <rPh sb="2" eb="4">
      <t>イゼン</t>
    </rPh>
    <rPh sb="5" eb="8">
      <t>ジュキュウシャ</t>
    </rPh>
    <rPh sb="8" eb="10">
      <t>バンゴウ</t>
    </rPh>
    <rPh sb="13" eb="14">
      <t>カタ</t>
    </rPh>
    <phoneticPr fontId="2"/>
  </si>
  <si>
    <r>
      <t>小児慢性特定疾病の医療費助成も受けている。</t>
    </r>
    <r>
      <rPr>
        <sz val="7.5"/>
        <color rgb="FF000000"/>
        <rFont val="ＭＳ 明朝"/>
        <family val="1"/>
        <charset val="128"/>
      </rPr>
      <t>当該医療費助成に係る受給者証の写しを添付してください</t>
    </r>
    <phoneticPr fontId="2"/>
  </si>
  <si>
    <t>001-0000</t>
  </si>
  <si>
    <t>010-0000</t>
  </si>
  <si>
    <t>018-5501</t>
  </si>
  <si>
    <t>018-5511</t>
  </si>
  <si>
    <t>020-0000</t>
  </si>
  <si>
    <t>030-0111</t>
  </si>
  <si>
    <t>040-0000</t>
  </si>
  <si>
    <t>100-0000</t>
  </si>
  <si>
    <t>210-0000</t>
  </si>
  <si>
    <t>260-0000</t>
  </si>
  <si>
    <t>300-0000</t>
  </si>
  <si>
    <t>311-4411</t>
  </si>
  <si>
    <t>311-4501</t>
  </si>
  <si>
    <t>320-0001</t>
  </si>
  <si>
    <t>330-0000</t>
  </si>
  <si>
    <t>349-1221</t>
  </si>
  <si>
    <t>350-0001</t>
  </si>
  <si>
    <t>370-0000</t>
  </si>
  <si>
    <t>370-1507</t>
  </si>
  <si>
    <t>370-1511</t>
  </si>
  <si>
    <t>380-0801</t>
  </si>
  <si>
    <t>384-0097</t>
  </si>
  <si>
    <t>384-0301</t>
  </si>
  <si>
    <t>389-0121</t>
  </si>
  <si>
    <t>389-0200</t>
  </si>
  <si>
    <t>389-2261</t>
  </si>
  <si>
    <t>389-2300</t>
  </si>
  <si>
    <t>400-0000</t>
  </si>
  <si>
    <t>410-0000</t>
  </si>
  <si>
    <t>431-4121</t>
  </si>
  <si>
    <t>432-0000</t>
  </si>
  <si>
    <t>440-0001</t>
  </si>
  <si>
    <t>498-0801</t>
  </si>
  <si>
    <t>500-0000</t>
  </si>
  <si>
    <t>510-0000</t>
  </si>
  <si>
    <t>520-0000</t>
  </si>
  <si>
    <t>520-0461</t>
  </si>
  <si>
    <t>520-0471</t>
  </si>
  <si>
    <t>530-0000</t>
  </si>
  <si>
    <t>563-0801</t>
  </si>
  <si>
    <t>564-0000</t>
  </si>
  <si>
    <t>600-0000</t>
  </si>
  <si>
    <t>618-0000</t>
  </si>
  <si>
    <t>618-0071</t>
  </si>
  <si>
    <t>630-0000</t>
  </si>
  <si>
    <t>630-0271</t>
  </si>
  <si>
    <t>630-1101</t>
  </si>
  <si>
    <t>640-0000</t>
  </si>
  <si>
    <t>647-1271</t>
  </si>
  <si>
    <t>647-1321</t>
  </si>
  <si>
    <t>647-1581</t>
  </si>
  <si>
    <t>647-1600</t>
  </si>
  <si>
    <t>648-0300</t>
  </si>
  <si>
    <t>648-0401</t>
  </si>
  <si>
    <t>650-0000</t>
  </si>
  <si>
    <t>680-0000</t>
  </si>
  <si>
    <t>684-0100</t>
  </si>
  <si>
    <t>689-0101</t>
  </si>
  <si>
    <t>690-0000</t>
  </si>
  <si>
    <t>700-0000</t>
  </si>
  <si>
    <t>720-0001</t>
  </si>
  <si>
    <t>740-0000</t>
  </si>
  <si>
    <t>760-0000</t>
  </si>
  <si>
    <t>770-0000</t>
  </si>
  <si>
    <t>780-0000</t>
  </si>
  <si>
    <t>790-0001</t>
  </si>
  <si>
    <t>800-0000</t>
  </si>
  <si>
    <t>811-5100</t>
  </si>
  <si>
    <t>812-0000</t>
  </si>
  <si>
    <t>817-0000</t>
  </si>
  <si>
    <t>818-0000</t>
  </si>
  <si>
    <t>839-1421</t>
  </si>
  <si>
    <t>840-0001</t>
  </si>
  <si>
    <t>848-0401</t>
  </si>
  <si>
    <t>849-0000</t>
  </si>
  <si>
    <t>850-0000</t>
  </si>
  <si>
    <t>860-0001</t>
  </si>
  <si>
    <t>870-0001</t>
  </si>
  <si>
    <t>871-0226</t>
  </si>
  <si>
    <t>871-0311</t>
  </si>
  <si>
    <t>871-0801</t>
  </si>
  <si>
    <t>872-0000</t>
  </si>
  <si>
    <t>880-0000</t>
  </si>
  <si>
    <t>890-0000</t>
  </si>
  <si>
    <t>900-0000</t>
  </si>
  <si>
    <t>910-0001</t>
  </si>
  <si>
    <t>920-0000</t>
  </si>
  <si>
    <t>922-0679</t>
  </si>
  <si>
    <t>922-0801</t>
  </si>
  <si>
    <t>930-0001</t>
  </si>
  <si>
    <t>939-0171</t>
  </si>
  <si>
    <t>939-0231</t>
  </si>
  <si>
    <t>940-0000</t>
  </si>
  <si>
    <t>949-8321</t>
  </si>
  <si>
    <t>949-8401</t>
  </si>
  <si>
    <t>960-0000</t>
  </si>
  <si>
    <t>980-0000</t>
  </si>
  <si>
    <t>990-0000</t>
  </si>
  <si>
    <t>　※臨床調査個人票記載の診断年月日を令和又は西暦で入力してください。</t>
    <rPh sb="12" eb="14">
      <t>シンダン</t>
    </rPh>
    <rPh sb="14" eb="17">
      <t>ネンガッピ</t>
    </rPh>
    <rPh sb="18" eb="20">
      <t>レイワ</t>
    </rPh>
    <rPh sb="20" eb="21">
      <t>マタ</t>
    </rPh>
    <rPh sb="22" eb="24">
      <t>セイレキ</t>
    </rPh>
    <rPh sb="25" eb="27">
      <t>ニュウリョク</t>
    </rPh>
    <phoneticPr fontId="2"/>
  </si>
  <si>
    <t>各都道府県又は政令指定都市の指定する医療機関</t>
    <rPh sb="0" eb="1">
      <t>カク</t>
    </rPh>
    <rPh sb="1" eb="5">
      <t>トドウフケン</t>
    </rPh>
    <rPh sb="5" eb="6">
      <t>マタ</t>
    </rPh>
    <rPh sb="7" eb="9">
      <t>セイレイ</t>
    </rPh>
    <rPh sb="9" eb="11">
      <t>シテイ</t>
    </rPh>
    <rPh sb="11" eb="13">
      <t>トシ</t>
    </rPh>
    <rPh sb="14" eb="16">
      <t>シテイ</t>
    </rPh>
    <rPh sb="18" eb="20">
      <t>イリョウ</t>
    </rPh>
    <rPh sb="20" eb="22">
      <t>キカン</t>
    </rPh>
    <phoneticPr fontId="2"/>
  </si>
  <si>
    <t>疾病対策課（東京都用）①</t>
    <phoneticPr fontId="2"/>
  </si>
  <si>
    <t>疾病対策課（東京都用）②</t>
    <phoneticPr fontId="2"/>
  </si>
  <si>
    <t>疾病対策課（本人控）⑤</t>
    <rPh sb="6" eb="8">
      <t>ホンニン</t>
    </rPh>
    <rPh sb="8" eb="9">
      <t>ヒカ</t>
    </rPh>
    <phoneticPr fontId="2"/>
  </si>
  <si>
    <t>このシートへ入力していただき、「印刷してください」シートを片面印刷で印刷してください。</t>
    <rPh sb="6" eb="8">
      <t>ニュウリョク</t>
    </rPh>
    <rPh sb="16" eb="18">
      <t>インサツ</t>
    </rPh>
    <rPh sb="29" eb="31">
      <t>カタメン</t>
    </rPh>
    <rPh sb="31" eb="33">
      <t>インサツ</t>
    </rPh>
    <rPh sb="34" eb="36">
      <t>インサツ</t>
    </rPh>
    <phoneticPr fontId="2"/>
  </si>
  <si>
    <r>
      <t>片面印刷で印刷してください。</t>
    </r>
    <r>
      <rPr>
        <b/>
        <sz val="12"/>
        <color rgb="FFFF0000"/>
        <rFont val="ＭＳ 明朝"/>
        <family val="1"/>
        <charset val="128"/>
      </rPr>
      <t>（このシートは印刷する必要はありません。）</t>
    </r>
    <rPh sb="0" eb="2">
      <t>カタメン</t>
    </rPh>
    <rPh sb="2" eb="4">
      <t>インサツ</t>
    </rPh>
    <rPh sb="5" eb="7">
      <t>インサツ</t>
    </rPh>
    <rPh sb="21" eb="23">
      <t>インサツ</t>
    </rPh>
    <rPh sb="25" eb="27">
      <t>ヒツヨウ</t>
    </rPh>
    <phoneticPr fontId="2"/>
  </si>
  <si>
    <t>難病医療費助成制度の申請をされる方へ</t>
    <phoneticPr fontId="2"/>
  </si>
  <si>
    <r>
      <t>このまま</t>
    </r>
    <r>
      <rPr>
        <u/>
        <sz val="47"/>
        <color rgb="FF000000"/>
        <rFont val="ＭＳ ゴシック"/>
        <family val="3"/>
        <charset val="128"/>
      </rPr>
      <t>片面印刷</t>
    </r>
    <r>
      <rPr>
        <sz val="47"/>
        <color rgb="FF000000"/>
        <rFont val="ＭＳ ゴシック"/>
        <family val="3"/>
        <charset val="128"/>
      </rPr>
      <t>で印刷してください。A4の用紙が10枚出力されます。</t>
    </r>
    <rPh sb="4" eb="6">
      <t>カタメン</t>
    </rPh>
    <rPh sb="6" eb="8">
      <t>インサツ</t>
    </rPh>
    <rPh sb="9" eb="11">
      <t>インサツ</t>
    </rPh>
    <rPh sb="21" eb="23">
      <t>ヨウシ</t>
    </rPh>
    <rPh sb="26" eb="27">
      <t>マイ</t>
    </rPh>
    <rPh sb="27" eb="29">
      <t>シュツリョク</t>
    </rPh>
    <phoneticPr fontId="2"/>
  </si>
  <si>
    <t xml:space="preserve"> □　情報連携する</t>
    <rPh sb="3" eb="5">
      <t>ジョウホウ</t>
    </rPh>
    <rPh sb="5" eb="7">
      <t>レンケイ</t>
    </rPh>
    <phoneticPr fontId="2"/>
  </si>
  <si>
    <t xml:space="preserve"> □　調書あり</t>
    <rPh sb="3" eb="5">
      <t>チョウショ</t>
    </rPh>
    <phoneticPr fontId="2"/>
  </si>
  <si>
    <t>東京都使用欄</t>
    <rPh sb="0" eb="3">
      <t>トウキョウト</t>
    </rPh>
    <rPh sb="3" eb="5">
      <t>シヨウ</t>
    </rPh>
    <rPh sb="5" eb="6">
      <t>ラン</t>
    </rPh>
    <phoneticPr fontId="2"/>
  </si>
  <si>
    <t>第１号様式（第３条関係）</t>
    <phoneticPr fontId="2"/>
  </si>
  <si>
    <t xml:space="preserve"> ※調書なしの場合には、添付書類の省略はできません。</t>
    <rPh sb="2" eb="4">
      <t>チョウショ</t>
    </rPh>
    <rPh sb="7" eb="9">
      <t>バアイ</t>
    </rPh>
    <rPh sb="12" eb="14">
      <t>テンプ</t>
    </rPh>
    <rPh sb="14" eb="16">
      <t>ショルイ</t>
    </rPh>
    <rPh sb="17" eb="19">
      <t>ショウリャク</t>
    </rPh>
    <phoneticPr fontId="2"/>
  </si>
  <si>
    <t>　私は、別紙「指定難病の医療費助成・登録者証の申請における臨床調査個人票情報の研究等への利用についてのご説明」を読み、指定難病の医療費助成又は登録者証の申請にあたり提出した本申請書の内容及び本申請響に添付した臨床調壺個人粟の情報が、厚生労働省において、①データベースに登録されること、②研究機関等の第三者に提供され、指定難病に関する創薬の研究開発等に利用されること、東京都及び区市町村において、③指定難病に係る政策立案、患者支援の基礎資料として利用されることに同意いたします。</t>
    <phoneticPr fontId="2"/>
  </si>
  <si>
    <t>患者署名</t>
    <rPh sb="0" eb="2">
      <t>カンジャ</t>
    </rPh>
    <rPh sb="2" eb="4">
      <t>ショメイ</t>
    </rPh>
    <phoneticPr fontId="2"/>
  </si>
  <si>
    <t>※</t>
  </si>
  <si>
    <t xml:space="preserve"> 患者が未成年又は成年被後見人等の理由により、本人に代わって代理人が同意する場合には、可能な限り本人にも確認したうえで、以下も署名してください。</t>
    <phoneticPr fontId="2"/>
  </si>
  <si>
    <t>代理人署名</t>
    <rPh sb="0" eb="3">
      <t>ダイリニン</t>
    </rPh>
    <rPh sb="3" eb="5">
      <t>ショメイ</t>
    </rPh>
    <phoneticPr fontId="2"/>
  </si>
  <si>
    <t xml:space="preserve">&lt;臨床調査個人票の研究利用への同意について&gt;
 私は、別紙「指定難病の医療費助成・登録者証の申請における臨床調査個人票情報の研究等への利用についてのご説明」を読み、指定難病の医療接助成又は登録者証の申請にあたり提出した本申詰害の内容及び本申詑害に添付した臨床調査個人票の情報が、厚生労働省において、①データベースに登録されること、②研究機関等の第三者に提供され、指定難病に閑する創薬の研究開発等に利用されること、東京都及び区市町村において、③指定難病に係る政策立案、患者支援の基礎資料として利用されることに同意いたします。
</t>
    <rPh sb="1" eb="3">
      <t>リンショウ</t>
    </rPh>
    <rPh sb="3" eb="5">
      <t>チョウサ</t>
    </rPh>
    <rPh sb="5" eb="8">
      <t>コジンヒョウ</t>
    </rPh>
    <rPh sb="9" eb="11">
      <t>ケンキュウ</t>
    </rPh>
    <rPh sb="11" eb="13">
      <t>リヨウ</t>
    </rPh>
    <rPh sb="15" eb="17">
      <t>ドウイ</t>
    </rPh>
    <phoneticPr fontId="2"/>
  </si>
  <si>
    <t>　※お読みいただき、同意の有無を選択してください。
　　患者が未成年又は成年被後見人等の理由により、本人に代わって代理人が
　　同意する場合は、可能な限り本人にも確認したうえで、代理人が署名して
　　ください。</t>
    <rPh sb="3" eb="4">
      <t>ヨ</t>
    </rPh>
    <rPh sb="10" eb="12">
      <t>ドウイ</t>
    </rPh>
    <rPh sb="13" eb="15">
      <t>ウム</t>
    </rPh>
    <rPh sb="16" eb="18">
      <t>センタク</t>
    </rPh>
    <rPh sb="28" eb="30">
      <t>カンジャ</t>
    </rPh>
    <rPh sb="31" eb="34">
      <t>ミセイネン</t>
    </rPh>
    <rPh sb="34" eb="35">
      <t>マタ</t>
    </rPh>
    <rPh sb="36" eb="38">
      <t>セイネン</t>
    </rPh>
    <rPh sb="38" eb="42">
      <t>ヒコウケンニン</t>
    </rPh>
    <rPh sb="42" eb="43">
      <t>トウ</t>
    </rPh>
    <rPh sb="44" eb="46">
      <t>リユウ</t>
    </rPh>
    <rPh sb="50" eb="52">
      <t>ホンニン</t>
    </rPh>
    <rPh sb="53" eb="54">
      <t>カ</t>
    </rPh>
    <rPh sb="57" eb="60">
      <t>ダイリニン</t>
    </rPh>
    <rPh sb="64" eb="66">
      <t>ドウイ</t>
    </rPh>
    <rPh sb="68" eb="70">
      <t>バアイ</t>
    </rPh>
    <rPh sb="72" eb="74">
      <t>カノウ</t>
    </rPh>
    <rPh sb="75" eb="76">
      <t>カギ</t>
    </rPh>
    <rPh sb="77" eb="79">
      <t>ホンニン</t>
    </rPh>
    <rPh sb="81" eb="83">
      <t>カクニン</t>
    </rPh>
    <rPh sb="89" eb="92">
      <t>ダイリニン</t>
    </rPh>
    <rPh sb="93" eb="95">
      <t>ショメイ</t>
    </rPh>
    <phoneticPr fontId="2"/>
  </si>
  <si>
    <t>　※必ずいずれか選択してください。</t>
    <rPh sb="2" eb="3">
      <t>カナラ</t>
    </rPh>
    <rPh sb="8" eb="10">
      <t>センタク</t>
    </rPh>
    <phoneticPr fontId="2"/>
  </si>
  <si>
    <t>本人に代わって代理人が同意する</t>
    <rPh sb="0" eb="2">
      <t>ホンニン</t>
    </rPh>
    <rPh sb="3" eb="4">
      <t>カ</t>
    </rPh>
    <rPh sb="7" eb="10">
      <t>ダイリニン</t>
    </rPh>
    <rPh sb="11" eb="13">
      <t>ドウイ</t>
    </rPh>
    <phoneticPr fontId="2"/>
  </si>
  <si>
    <t xml:space="preserve"> 軽症かつ高額
【更新の場合のみ】</t>
    <rPh sb="1" eb="3">
      <t>ケイショウ</t>
    </rPh>
    <rPh sb="4" eb="6">
      <t>コウガク</t>
    </rPh>
    <rPh sb="9" eb="11">
      <t>コウシン</t>
    </rPh>
    <rPh sb="12" eb="14">
      <t>バアイ</t>
    </rPh>
    <phoneticPr fontId="2"/>
  </si>
  <si>
    <t xml:space="preserve"> 高額かつ長期</t>
    <phoneticPr fontId="2"/>
  </si>
  <si>
    <t>収受印押印欄</t>
    <phoneticPr fontId="2"/>
  </si>
  <si>
    <t>登録者証申請</t>
    <phoneticPr fontId="2"/>
  </si>
  <si>
    <t xml:space="preserve"> 登録者証申請について選択してください。</t>
    <rPh sb="1" eb="4">
      <t>トウロクシャ</t>
    </rPh>
    <rPh sb="4" eb="5">
      <t>ショウ</t>
    </rPh>
    <rPh sb="5" eb="7">
      <t>シンセイ</t>
    </rPh>
    <rPh sb="11" eb="13">
      <t>センタク</t>
    </rPh>
    <phoneticPr fontId="2"/>
  </si>
  <si>
    <t>登録者証申請</t>
    <rPh sb="0" eb="3">
      <t>トウロクシャ</t>
    </rPh>
    <rPh sb="3" eb="4">
      <t>ショウ</t>
    </rPh>
    <rPh sb="4" eb="6">
      <t>シンセイ</t>
    </rPh>
    <phoneticPr fontId="2"/>
  </si>
  <si>
    <t>申請する</t>
    <rPh sb="0" eb="2">
      <t>シンセイ</t>
    </rPh>
    <phoneticPr fontId="2"/>
  </si>
  <si>
    <t>申請しない</t>
    <rPh sb="0" eb="2">
      <t>シンセイ</t>
    </rPh>
    <phoneticPr fontId="2"/>
  </si>
  <si>
    <t>交付済</t>
    <rPh sb="0" eb="2">
      <t>コウフ</t>
    </rPh>
    <rPh sb="2" eb="3">
      <t>ズ</t>
    </rPh>
    <phoneticPr fontId="2"/>
  </si>
  <si>
    <t>　※選択してください。選択のない場合は、「申請する」とみなします。</t>
    <rPh sb="2" eb="4">
      <t>センタク</t>
    </rPh>
    <rPh sb="11" eb="13">
      <t>センタク</t>
    </rPh>
    <rPh sb="16" eb="18">
      <t>バアイ</t>
    </rPh>
    <rPh sb="21" eb="23">
      <t>シンセイ</t>
    </rPh>
    <phoneticPr fontId="2"/>
  </si>
  <si>
    <t>※電話番号欄については、日中に繋がる連絡先を御記入ください。</t>
    <rPh sb="1" eb="3">
      <t>デンワ</t>
    </rPh>
    <rPh sb="3" eb="5">
      <t>バンゴウ</t>
    </rPh>
    <rPh sb="5" eb="6">
      <t>ラン</t>
    </rPh>
    <rPh sb="12" eb="14">
      <t>ニッチュウ</t>
    </rPh>
    <rPh sb="15" eb="16">
      <t>ツナ</t>
    </rPh>
    <rPh sb="18" eb="21">
      <t>レンラクサキ</t>
    </rPh>
    <rPh sb="22" eb="25">
      <t>ゴキニュウ</t>
    </rPh>
    <phoneticPr fontId="2"/>
  </si>
  <si>
    <t>保険者
名称</t>
    <rPh sb="0" eb="3">
      <t>ホケンシャ</t>
    </rPh>
    <rPh sb="4" eb="6">
      <t>メイショウ</t>
    </rPh>
    <phoneticPr fontId="2"/>
  </si>
  <si>
    <t>④</t>
    <phoneticPr fontId="2"/>
  </si>
  <si>
    <t>⑤</t>
    <phoneticPr fontId="2"/>
  </si>
  <si>
    <t>⑥</t>
    <phoneticPr fontId="2"/>
  </si>
  <si>
    <r>
      <t xml:space="preserve">更新申請日の属する月以前の12か月の間に、上記の難病に関する月ごとの医療費総額が33,330円を超える月が3回以上ないため、「軽症かつ高額」に該当しない。
</t>
    </r>
    <r>
      <rPr>
        <u/>
        <sz val="9"/>
        <color rgb="FF000000"/>
        <rFont val="ＭＳ 明朝"/>
        <family val="1"/>
        <charset val="128"/>
      </rPr>
      <t>※該当しない場合のみ、チェックを入れてください。</t>
    </r>
    <rPh sb="0" eb="2">
      <t>コウシン</t>
    </rPh>
    <rPh sb="2" eb="4">
      <t>シンセイ</t>
    </rPh>
    <rPh sb="4" eb="5">
      <t>ビ</t>
    </rPh>
    <rPh sb="6" eb="7">
      <t>ゾク</t>
    </rPh>
    <rPh sb="9" eb="10">
      <t>ツキ</t>
    </rPh>
    <rPh sb="10" eb="12">
      <t>イゼン</t>
    </rPh>
    <rPh sb="16" eb="17">
      <t>ゲツ</t>
    </rPh>
    <rPh sb="18" eb="19">
      <t>アイダ</t>
    </rPh>
    <rPh sb="21" eb="23">
      <t>ジョウキ</t>
    </rPh>
    <rPh sb="24" eb="26">
      <t>ナンビョウ</t>
    </rPh>
    <rPh sb="27" eb="28">
      <t>カン</t>
    </rPh>
    <rPh sb="30" eb="31">
      <t>ツキ</t>
    </rPh>
    <rPh sb="34" eb="37">
      <t>イリョウヒ</t>
    </rPh>
    <rPh sb="37" eb="39">
      <t>ソウガク</t>
    </rPh>
    <rPh sb="46" eb="47">
      <t>エン</t>
    </rPh>
    <rPh sb="48" eb="49">
      <t>コ</t>
    </rPh>
    <phoneticPr fontId="2"/>
  </si>
  <si>
    <t>アクセスキー（自治体記入欄）</t>
    <rPh sb="7" eb="10">
      <t>ジチタイ</t>
    </rPh>
    <rPh sb="10" eb="12">
      <t>キニュウ</t>
    </rPh>
    <rPh sb="12" eb="13">
      <t>ラン</t>
    </rPh>
    <phoneticPr fontId="2"/>
  </si>
  <si>
    <t>受診を
希望する
医療機関等</t>
    <phoneticPr fontId="2"/>
  </si>
  <si>
    <t>【左記の「診断年月日」欄が、申請日から１か月以上前の年月日となっている場合又は空欄の場合は、申請までに時間を要した理由をチェックしてください。】</t>
    <phoneticPr fontId="2"/>
  </si>
  <si>
    <r>
      <t>　</t>
    </r>
    <r>
      <rPr>
        <u/>
        <sz val="9.5"/>
        <color rgb="FF000000"/>
        <rFont val="ＭＳ 明朝"/>
        <family val="1"/>
        <charset val="128"/>
      </rPr>
      <t>※いずれにもチェックがない場合は、「特段の理由なし」とみなします。</t>
    </r>
    <rPh sb="14" eb="16">
      <t>バアイ</t>
    </rPh>
    <rPh sb="19" eb="21">
      <t>トクダン</t>
    </rPh>
    <rPh sb="22" eb="24">
      <t>リユウ</t>
    </rPh>
    <phoneticPr fontId="2"/>
  </si>
  <si>
    <t>東京都知事 殿</t>
    <rPh sb="0" eb="2">
      <t>トウキョウ</t>
    </rPh>
    <rPh sb="2" eb="5">
      <t>トチジ</t>
    </rPh>
    <rPh sb="6" eb="7">
      <t>ドノ</t>
    </rPh>
    <phoneticPr fontId="2"/>
  </si>
  <si>
    <t>備考　本書は、第1号様式の2及び第1号様式の3と複写式とすること。
　　　本書は、3部作成し、2部を控えとすること。</t>
    <rPh sb="37" eb="39">
      <t>ホンショ</t>
    </rPh>
    <rPh sb="42" eb="43">
      <t>ブ</t>
    </rPh>
    <rPh sb="43" eb="45">
      <t>サクセイ</t>
    </rPh>
    <rPh sb="48" eb="49">
      <t>ブ</t>
    </rPh>
    <rPh sb="50" eb="51">
      <t>ヒカ</t>
    </rPh>
    <phoneticPr fontId="2"/>
  </si>
  <si>
    <t>「申請するまで」に時間を要した申請者の責めに帰さない理由を記載してください。</t>
    <rPh sb="9" eb="11">
      <t>ジカン</t>
    </rPh>
    <rPh sb="12" eb="13">
      <t>ヨウ</t>
    </rPh>
    <rPh sb="15" eb="18">
      <t>シンセイシャ</t>
    </rPh>
    <rPh sb="19" eb="20">
      <t>セ</t>
    </rPh>
    <rPh sb="22" eb="23">
      <t>キ</t>
    </rPh>
    <rPh sb="26" eb="28">
      <t>リユウ</t>
    </rPh>
    <rPh sb="29" eb="31">
      <t>キサイ</t>
    </rPh>
    <phoneticPr fontId="2"/>
  </si>
  <si>
    <r>
      <t>特段の理由なし</t>
    </r>
    <r>
      <rPr>
        <sz val="7.5"/>
        <color rgb="FF000000"/>
        <rFont val="ＭＳ 明朝"/>
        <family val="1"/>
        <charset val="128"/>
      </rPr>
      <t>⇒ここにチェックした場合、医療費助成開始日について遡ることができる限度は1か月前の同じ日までとなります。</t>
    </r>
    <phoneticPr fontId="2"/>
  </si>
  <si>
    <r>
      <t>〕</t>
    </r>
    <r>
      <rPr>
        <sz val="7.5"/>
        <color rgb="FF000000"/>
        <rFont val="ＭＳ 明朝"/>
        <family val="1"/>
        <charset val="128"/>
      </rPr>
      <t>⇒「診断がついた」あと</t>
    </r>
    <rPh sb="3" eb="5">
      <t>シンダン</t>
    </rPh>
    <phoneticPr fontId="2"/>
  </si>
  <si>
    <t>第１号様式の２（第３条関係）</t>
    <phoneticPr fontId="2"/>
  </si>
  <si>
    <t>新規入力票</t>
    <rPh sb="0" eb="2">
      <t>シンキ</t>
    </rPh>
    <rPh sb="2" eb="4">
      <t>ニュウリョク</t>
    </rPh>
    <rPh sb="4" eb="5">
      <t>ヒョウ</t>
    </rPh>
    <phoneticPr fontId="2"/>
  </si>
  <si>
    <t>特定医療費支給認定申請書/登録者証（指定難病）申請書</t>
    <rPh sb="13" eb="16">
      <t>トウロクシャ</t>
    </rPh>
    <rPh sb="16" eb="17">
      <t>ショウ</t>
    </rPh>
    <rPh sb="18" eb="20">
      <t>シテイ</t>
    </rPh>
    <rPh sb="20" eb="22">
      <t>ナンビョウ</t>
    </rPh>
    <rPh sb="23" eb="26">
      <t>シンセイショ</t>
    </rPh>
    <phoneticPr fontId="2"/>
  </si>
  <si>
    <t>疾病対策課（保健所等控）③</t>
    <rPh sb="6" eb="9">
      <t>ホケンジョ</t>
    </rPh>
    <rPh sb="9" eb="10">
      <t>トウ</t>
    </rPh>
    <rPh sb="10" eb="11">
      <t>ヒカ</t>
    </rPh>
    <phoneticPr fontId="2"/>
  </si>
  <si>
    <t>疾病対策課（市区町村控）④</t>
    <rPh sb="6" eb="8">
      <t>シク</t>
    </rPh>
    <rPh sb="8" eb="10">
      <t>チョウソン</t>
    </rPh>
    <rPh sb="10" eb="11">
      <t>ヒカ</t>
    </rPh>
    <phoneticPr fontId="2"/>
  </si>
  <si>
    <t>特定医療費支給認定申請書/登録者証(指定難病)申請書　入力シート</t>
    <rPh sb="0" eb="2">
      <t>トクテイ</t>
    </rPh>
    <rPh sb="2" eb="5">
      <t>イリョウヒ</t>
    </rPh>
    <rPh sb="5" eb="7">
      <t>シキュウ</t>
    </rPh>
    <rPh sb="7" eb="9">
      <t>ニンテイ</t>
    </rPh>
    <rPh sb="9" eb="12">
      <t>シンセイショ</t>
    </rPh>
    <rPh sb="13" eb="16">
      <t>トウロクシャ</t>
    </rPh>
    <rPh sb="16" eb="17">
      <t>ショウ</t>
    </rPh>
    <rPh sb="18" eb="20">
      <t>シテイ</t>
    </rPh>
    <rPh sb="20" eb="22">
      <t>ナンビョウ</t>
    </rPh>
    <rPh sb="23" eb="26">
      <t>シンセイショ</t>
    </rPh>
    <rPh sb="27" eb="29">
      <t>ニュウリョク</t>
    </rPh>
    <phoneticPr fontId="2"/>
  </si>
  <si>
    <t>登録者証（指定難病）を申請される方のみ</t>
  </si>
  <si>
    <t>1　登録者証について
改正後の難病の患者に対する医療等に関する法律の一部が令和6年4月1日から施行され、指定難病の患者の方が、福祉・就労等の各種支援を円滑に利用できるようにするため、指定難病にかかっている旨を証明する「登録者証」を発行する事業が創設されました。</t>
    <rPh sb="2" eb="4">
      <t>トウロク</t>
    </rPh>
    <rPh sb="4" eb="5">
      <t>シャ</t>
    </rPh>
    <rPh sb="5" eb="6">
      <t>ショウ</t>
    </rPh>
    <phoneticPr fontId="2"/>
  </si>
  <si>
    <t>2　登録者証の交付について
・登録者証の対象者は、以下のいずれかに該当する方です。
① 医療費助成の受給者
② 医療費助成を申請した者のうち診断基準は満たすが重症度分類等を満たさず非認定となった方
③ 医療費助成の申請に至らない軽症の指定難病患者</t>
    <rPh sb="2" eb="5">
      <t>トウロクシャ</t>
    </rPh>
    <rPh sb="5" eb="6">
      <t>ショウ</t>
    </rPh>
    <rPh sb="7" eb="9">
      <t>コウフ</t>
    </rPh>
    <phoneticPr fontId="2"/>
  </si>
  <si>
    <t>・登録者証の交付は原則マイナンバー連携です。マイナンバー連携を活用できない状況にある場合は、別途「登録者証(指定難病)書面交付申請書」を提出することにより書面の登録者証が交付されます。</t>
    <phoneticPr fontId="2"/>
  </si>
  <si>
    <t>・登録者証の申請は令和6年4月1日から受け付けますが、交付については、必要なシステム改修が完了する令和6年秋頃からの開始を予定しております。詳細については、東京都疾病対策課のホームページをご確認ください。登録者証が交付されるまでの間も受けられるサービス内容は変わりませんので、各区市町村における障害福祉サービスの利用申請等はこれまでどおり行ってください。
https://www.hokeniryo.metro.tokyo.lg.jp/kenkou/nanbyo/portal/index.html</t>
    <phoneticPr fontId="2"/>
  </si>
  <si>
    <t xml:space="preserve"> 申請者の情報を入力してください。</t>
    <rPh sb="1" eb="4">
      <t>シンセイシャ</t>
    </rPh>
    <phoneticPr fontId="2"/>
  </si>
  <si>
    <t>　　患者さんが18歳未満の場合は、保護者の情報を記載してください。</t>
    <rPh sb="17" eb="20">
      <t>ホゴシャ</t>
    </rPh>
    <rPh sb="21" eb="23">
      <t>ジョウホウ</t>
    </rPh>
    <rPh sb="24" eb="26">
      <t>キサイ</t>
    </rPh>
    <phoneticPr fontId="2"/>
  </si>
  <si>
    <t>申請者（送付先）</t>
    <rPh sb="0" eb="3">
      <t>シンセイシャ</t>
    </rPh>
    <rPh sb="4" eb="7">
      <t>ソウフサキ</t>
    </rPh>
    <phoneticPr fontId="2"/>
  </si>
  <si>
    <t>　申請者氏名は、患者と同じですか？</t>
    <rPh sb="1" eb="4">
      <t>シンセイシャ</t>
    </rPh>
    <rPh sb="4" eb="6">
      <t>シメイ</t>
    </rPh>
    <rPh sb="8" eb="10">
      <t>カンジャ</t>
    </rPh>
    <rPh sb="11" eb="12">
      <t>オナ</t>
    </rPh>
    <phoneticPr fontId="2"/>
  </si>
  <si>
    <t>　申請者住所・電話番号は、患者と同じですか？</t>
    <rPh sb="1" eb="4">
      <t>シンセイシャ</t>
    </rPh>
    <rPh sb="4" eb="6">
      <t>ジュウショ</t>
    </rPh>
    <rPh sb="7" eb="9">
      <t>デンワ</t>
    </rPh>
    <rPh sb="9" eb="11">
      <t>バンゴウ</t>
    </rPh>
    <rPh sb="13" eb="15">
      <t>カンジャ</t>
    </rPh>
    <rPh sb="16" eb="17">
      <t>オナ</t>
    </rPh>
    <phoneticPr fontId="2"/>
  </si>
  <si>
    <t>新規申請ですか？または更新申請ですか？</t>
    <rPh sb="0" eb="2">
      <t>シンキ</t>
    </rPh>
    <rPh sb="2" eb="4">
      <t>シンセイ</t>
    </rPh>
    <rPh sb="11" eb="13">
      <t>コウシン</t>
    </rPh>
    <rPh sb="13" eb="15">
      <t>シンセイ</t>
    </rPh>
    <phoneticPr fontId="2"/>
  </si>
  <si>
    <t>新規申請</t>
    <rPh sb="0" eb="2">
      <t>シンキ</t>
    </rPh>
    <rPh sb="2" eb="4">
      <t>シンセイ</t>
    </rPh>
    <phoneticPr fontId="2"/>
  </si>
  <si>
    <t>更新申請</t>
    <rPh sb="0" eb="2">
      <t>コウシン</t>
    </rPh>
    <rPh sb="2" eb="4">
      <t>シンセイ</t>
    </rPh>
    <phoneticPr fontId="2"/>
  </si>
  <si>
    <t>(新規・更新)</t>
    <phoneticPr fontId="2"/>
  </si>
  <si>
    <t>※登録者証の交付は、原則「行政手続における特定の個人を識別するための番号の利用等に関する法律（平成25年法律第27号）」に基づく情報提供ネットワークシステムを利用した情報連携（以下「マイナンバー情報連携」という。）により行われます。ただし、マイナンバー情報連携を活用できない状況にある場合は、別途「登録者証書面交付申請」を行うことで、書面の登録者証が交付されます。</t>
    <phoneticPr fontId="2"/>
  </si>
  <si>
    <t>申請しない又は交付済の場合は口に印をつけてください。いずれにもチェックがない場合は、「申請する」とみなします。
※登録者証の交付は、原則「行政手続における特定の個人を識別するための番号の利用等に関する法律（平成25年法律第27号）」に基づく情報提供ネットワークシステムを利用した情報連携（以下「マイナンバー情報連携」という。）により行われます。ただし、マイナンバー情報連携を活用できない状況にある場合は、別途「登録者証書面交付申請」を行うことで、書面の登録者証が交付されます。</t>
    <phoneticPr fontId="2"/>
  </si>
  <si>
    <t>　※新規申請か、更新申請かを選択してください。</t>
    <rPh sb="2" eb="4">
      <t>シンキ</t>
    </rPh>
    <rPh sb="4" eb="6">
      <t>シンセイ</t>
    </rPh>
    <rPh sb="8" eb="10">
      <t>コウシン</t>
    </rPh>
    <rPh sb="10" eb="12">
      <t>シンセイ</t>
    </rPh>
    <rPh sb="14" eb="16">
      <t>センタク</t>
    </rPh>
    <phoneticPr fontId="2"/>
  </si>
  <si>
    <t>性別</t>
    <rPh sb="0" eb="2">
      <t>セイベツ</t>
    </rPh>
    <phoneticPr fontId="2"/>
  </si>
  <si>
    <t>男</t>
    <rPh sb="0" eb="1">
      <t>オトコ</t>
    </rPh>
    <phoneticPr fontId="2"/>
  </si>
  <si>
    <t>女</t>
    <rPh sb="0" eb="1">
      <t>オンナ</t>
    </rPh>
    <phoneticPr fontId="2"/>
  </si>
  <si>
    <t>　※「東京都対象難病」の方のみ選択してください。</t>
    <rPh sb="3" eb="6">
      <t>トウキョウト</t>
    </rPh>
    <rPh sb="6" eb="8">
      <t>タイショウ</t>
    </rPh>
    <rPh sb="8" eb="10">
      <t>ナンビョウ</t>
    </rPh>
    <rPh sb="12" eb="13">
      <t>ホウ</t>
    </rPh>
    <rPh sb="15" eb="17">
      <t>センタク</t>
    </rPh>
    <phoneticPr fontId="2"/>
  </si>
  <si>
    <t>　※ハイフンを入れて入力してください。</t>
    <phoneticPr fontId="2"/>
  </si>
  <si>
    <t>　※種類を選択してください。</t>
    <rPh sb="2" eb="4">
      <t>シュルイ</t>
    </rPh>
    <rPh sb="5" eb="7">
      <t>センタク</t>
    </rPh>
    <phoneticPr fontId="2"/>
  </si>
  <si>
    <t>　※後期高齢の場合、負担割合を選択してください。</t>
    <rPh sb="2" eb="4">
      <t>コウキ</t>
    </rPh>
    <rPh sb="4" eb="6">
      <t>コウレイ</t>
    </rPh>
    <rPh sb="7" eb="9">
      <t>バアイ</t>
    </rPh>
    <rPh sb="10" eb="12">
      <t>フタン</t>
    </rPh>
    <rPh sb="12" eb="14">
      <t>ワリアイ</t>
    </rPh>
    <rPh sb="15" eb="17">
      <t>センタク</t>
    </rPh>
    <phoneticPr fontId="2"/>
  </si>
  <si>
    <t>　※該当するか選択してください。</t>
    <rPh sb="2" eb="4">
      <t>ガイトウ</t>
    </rPh>
    <rPh sb="7" eb="9">
      <t>センタク</t>
    </rPh>
    <phoneticPr fontId="2"/>
  </si>
  <si>
    <t>日雇</t>
    <rPh sb="0" eb="2">
      <t>ヒヤト</t>
    </rPh>
    <phoneticPr fontId="2"/>
  </si>
  <si>
    <t>組合</t>
    <rPh sb="0" eb="2">
      <t>クミアイ</t>
    </rPh>
    <phoneticPr fontId="2"/>
  </si>
  <si>
    <t>組合（退職被保険者）</t>
    <rPh sb="0" eb="2">
      <t>クミアイ</t>
    </rPh>
    <rPh sb="3" eb="9">
      <t>タイショクヒホケンシャ</t>
    </rPh>
    <phoneticPr fontId="2"/>
  </si>
  <si>
    <t>国保</t>
    <rPh sb="0" eb="2">
      <t>コクホ</t>
    </rPh>
    <phoneticPr fontId="2"/>
  </si>
  <si>
    <t>よろしければ、プリンタにA3又はA4用紙をご用意いただき、「印刷してください」というシートを</t>
    <rPh sb="14" eb="15">
      <t>マタ</t>
    </rPh>
    <rPh sb="18" eb="20">
      <t>ヨウシ</t>
    </rPh>
    <rPh sb="22" eb="24">
      <t>ヨウイ</t>
    </rPh>
    <rPh sb="30" eb="32">
      <t>インサツ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</si>
</sst>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満&quot;\ 0_ &quot;歳&quot;\)"/>
  </numFmts>
  <fonts count="33" x14ac:knownFonts="1">
    <font>
      <sz val="10"/>
      <color rgb="FF000000"/>
      <name val="Times New Roman"/>
      <charset val="204"/>
    </font>
    <font>
      <sz val="11"/>
      <color theme="1"/>
      <name val="ＭＳ Ｐゴシック"/>
      <family val="2"/>
      <charset val="128"/>
      <scheme val="minor"/>
    </font>
    <font>
      <sz val="6"/>
      <name val="ＭＳ Ｐゴシック"/>
      <family val="3"/>
      <charset val="128"/>
    </font>
    <font>
      <sz val="10"/>
      <color rgb="FF000000"/>
      <name val="ＭＳ Ｐゴシック"/>
      <family val="3"/>
      <charset val="128"/>
    </font>
    <font>
      <sz val="10"/>
      <color rgb="FF000000"/>
      <name val="ＭＳ 明朝"/>
      <family val="1"/>
      <charset val="128"/>
    </font>
    <font>
      <sz val="12"/>
      <color theme="1"/>
      <name val="ＭＳ 明朝"/>
      <family val="2"/>
      <charset val="128"/>
    </font>
    <font>
      <b/>
      <sz val="10"/>
      <color rgb="FF000000"/>
      <name val="ＭＳ 明朝"/>
      <family val="1"/>
      <charset val="128"/>
    </font>
    <font>
      <sz val="10"/>
      <color theme="0"/>
      <name val="ＭＳ 明朝"/>
      <family val="1"/>
      <charset val="128"/>
    </font>
    <font>
      <b/>
      <sz val="12"/>
      <color rgb="FF000000"/>
      <name val="ＭＳ 明朝"/>
      <family val="1"/>
      <charset val="128"/>
    </font>
    <font>
      <b/>
      <sz val="12"/>
      <color rgb="FFFF0000"/>
      <name val="ＭＳ 明朝"/>
      <family val="1"/>
      <charset val="128"/>
    </font>
    <font>
      <sz val="8"/>
      <color rgb="FF000000"/>
      <name val="ＭＳ 明朝"/>
      <family val="1"/>
      <charset val="128"/>
    </font>
    <font>
      <sz val="10"/>
      <name val="ＭＳ 明朝"/>
      <family val="1"/>
      <charset val="128"/>
    </font>
    <font>
      <sz val="9"/>
      <color rgb="FF000000"/>
      <name val="ＭＳ 明朝"/>
      <family val="1"/>
      <charset val="128"/>
    </font>
    <font>
      <u/>
      <sz val="9"/>
      <color rgb="FF000000"/>
      <name val="ＭＳ 明朝"/>
      <family val="1"/>
      <charset val="128"/>
    </font>
    <font>
      <b/>
      <sz val="11"/>
      <color rgb="FF000000"/>
      <name val="ＭＳ 明朝"/>
      <family val="1"/>
      <charset val="128"/>
    </font>
    <font>
      <sz val="7.5"/>
      <color rgb="FF000000"/>
      <name val="ＭＳ 明朝"/>
      <family val="1"/>
      <charset val="128"/>
    </font>
    <font>
      <sz val="47"/>
      <color rgb="FF000000"/>
      <name val="ＭＳ ゴシック"/>
      <family val="3"/>
      <charset val="128"/>
    </font>
    <font>
      <u/>
      <sz val="47"/>
      <color rgb="FF000000"/>
      <name val="ＭＳ ゴシック"/>
      <family val="3"/>
      <charset val="128"/>
    </font>
    <font>
      <sz val="11"/>
      <color rgb="FF000000"/>
      <name val="ＭＳ 明朝"/>
      <family val="1"/>
      <charset val="128"/>
    </font>
    <font>
      <b/>
      <sz val="11"/>
      <color rgb="FF000000"/>
      <name val="メイリオ"/>
      <family val="3"/>
      <charset val="128"/>
    </font>
    <font>
      <sz val="7"/>
      <color rgb="FF000000"/>
      <name val="ＭＳ 明朝"/>
      <family val="1"/>
      <charset val="128"/>
    </font>
    <font>
      <sz val="8.5"/>
      <color rgb="FF000000"/>
      <name val="ＭＳ 明朝"/>
      <family val="1"/>
      <charset val="128"/>
    </font>
    <font>
      <sz val="8"/>
      <color rgb="FF000000"/>
      <name val="ＭＳ ゴシック"/>
      <family val="3"/>
      <charset val="128"/>
    </font>
    <font>
      <u/>
      <sz val="9.5"/>
      <color rgb="FF000000"/>
      <name val="ＭＳ 明朝"/>
      <family val="1"/>
      <charset val="128"/>
    </font>
    <font>
      <sz val="12"/>
      <color rgb="FF000000"/>
      <name val="ＭＳ 明朝"/>
      <family val="1"/>
      <charset val="128"/>
    </font>
    <font>
      <sz val="11"/>
      <color rgb="FF000000"/>
      <name val="ＭＳ ゴシック"/>
      <family val="3"/>
      <charset val="128"/>
    </font>
    <font>
      <sz val="13"/>
      <color rgb="FF000000"/>
      <name val="ＭＳ 明朝"/>
      <family val="1"/>
      <charset val="128"/>
    </font>
    <font>
      <sz val="16"/>
      <color rgb="FF000000"/>
      <name val="ＭＳ 明朝"/>
      <family val="1"/>
      <charset val="128"/>
    </font>
    <font>
      <b/>
      <sz val="13.5"/>
      <color rgb="FF000000"/>
      <name val="ＭＳ Ｐゴシック"/>
      <family val="3"/>
      <charset val="128"/>
    </font>
    <font>
      <sz val="9.5"/>
      <color rgb="FF231F20"/>
      <name val="ＭＳ 明朝"/>
      <family val="1"/>
      <charset val="128"/>
    </font>
    <font>
      <sz val="6"/>
      <color rgb="FF000000"/>
      <name val="ＭＳ 明朝"/>
      <family val="1"/>
      <charset val="128"/>
    </font>
    <font>
      <sz val="13.5"/>
      <color rgb="FF000000"/>
      <name val="ＭＳ 明朝"/>
      <family val="1"/>
      <charset val="128"/>
    </font>
    <font>
      <sz val="20"/>
      <color rgb="FF000000"/>
      <name val="ＭＳ 明朝"/>
      <family val="1"/>
      <charset val="128"/>
    </font>
  </fonts>
  <fills count="8">
    <fill>
      <patternFill patternType="none"/>
    </fill>
    <fill>
      <patternFill patternType="gray125"/>
    </fill>
    <fill>
      <patternFill patternType="solid">
        <fgColor rgb="FFFFFF99"/>
        <bgColor indexed="64"/>
      </patternFill>
    </fill>
    <fill>
      <patternFill patternType="solid">
        <fgColor theme="2"/>
        <bgColor indexed="64"/>
      </patternFill>
    </fill>
    <fill>
      <patternFill patternType="solid">
        <fgColor rgb="FFFFCCFF"/>
        <bgColor indexed="64"/>
      </patternFill>
    </fill>
    <fill>
      <patternFill patternType="solid">
        <fgColor rgb="FF99FFCC"/>
        <bgColor indexed="64"/>
      </patternFill>
    </fill>
    <fill>
      <patternFill patternType="solid">
        <fgColor rgb="FFFFFF00"/>
        <bgColor indexed="64"/>
      </patternFill>
    </fill>
    <fill>
      <patternFill patternType="solid">
        <fgColor theme="0" tint="-4.9989318521683403E-2"/>
        <bgColor indexed="64"/>
      </patternFill>
    </fill>
  </fills>
  <borders count="73">
    <border>
      <left/>
      <right/>
      <top/>
      <bottom/>
      <diagonal/>
    </border>
    <border>
      <left/>
      <right/>
      <top/>
      <bottom style="thick">
        <color rgb="FFFF0000"/>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right style="medium">
        <color auto="1"/>
      </right>
      <top style="thin">
        <color auto="1"/>
      </top>
      <bottom style="thin">
        <color auto="1"/>
      </bottom>
      <diagonal/>
    </border>
    <border>
      <left style="thick">
        <color rgb="FF006600"/>
      </left>
      <right/>
      <top style="thick">
        <color rgb="FF006600"/>
      </top>
      <bottom/>
      <diagonal/>
    </border>
    <border>
      <left/>
      <right/>
      <top style="thick">
        <color rgb="FF006600"/>
      </top>
      <bottom/>
      <diagonal/>
    </border>
    <border>
      <left/>
      <right style="thick">
        <color rgb="FF006600"/>
      </right>
      <top style="thick">
        <color rgb="FF006600"/>
      </top>
      <bottom/>
      <diagonal/>
    </border>
    <border>
      <left style="thick">
        <color rgb="FF006600"/>
      </left>
      <right/>
      <top/>
      <bottom/>
      <diagonal/>
    </border>
    <border>
      <left/>
      <right style="thick">
        <color rgb="FF006600"/>
      </right>
      <top/>
      <bottom/>
      <diagonal/>
    </border>
    <border>
      <left style="thick">
        <color rgb="FF006600"/>
      </left>
      <right/>
      <top/>
      <bottom style="thick">
        <color rgb="FF006600"/>
      </bottom>
      <diagonal/>
    </border>
    <border>
      <left/>
      <right/>
      <top/>
      <bottom style="thick">
        <color rgb="FF006600"/>
      </bottom>
      <diagonal/>
    </border>
    <border>
      <left/>
      <right style="thick">
        <color rgb="FF006600"/>
      </right>
      <top/>
      <bottom style="thick">
        <color rgb="FF006600"/>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thin">
        <color auto="1"/>
      </left>
      <right style="thin">
        <color auto="1"/>
      </right>
      <top/>
      <bottom/>
      <diagonal/>
    </border>
    <border>
      <left/>
      <right style="medium">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top/>
      <bottom/>
      <diagonal/>
    </border>
    <border>
      <left style="medium">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diagonalUp="1">
      <left style="thin">
        <color auto="1"/>
      </left>
      <right style="thin">
        <color auto="1"/>
      </right>
      <top style="thin">
        <color auto="1"/>
      </top>
      <bottom style="thin">
        <color auto="1"/>
      </bottom>
      <diagonal style="hair">
        <color auto="1"/>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diagonalUp="1">
      <left style="hair">
        <color auto="1"/>
      </left>
      <right style="hair">
        <color auto="1"/>
      </right>
      <top style="hair">
        <color auto="1"/>
      </top>
      <bottom style="hair">
        <color auto="1"/>
      </bottom>
      <diagonal style="hair">
        <color auto="1"/>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s>
  <cellStyleXfs count="3">
    <xf numFmtId="0" fontId="0" fillId="0" borderId="0"/>
    <xf numFmtId="0" fontId="5" fillId="0" borderId="0">
      <alignment vertical="center"/>
    </xf>
    <xf numFmtId="0" fontId="1" fillId="0" borderId="0">
      <alignment vertical="center"/>
    </xf>
  </cellStyleXfs>
  <cellXfs count="389">
    <xf numFmtId="0" fontId="0" fillId="0" borderId="0" xfId="0" applyAlignment="1">
      <alignment horizontal="left" vertical="top"/>
    </xf>
    <xf numFmtId="0" fontId="3" fillId="0" borderId="0" xfId="0" applyFont="1" applyAlignment="1">
      <alignment horizontal="left" vertical="top"/>
    </xf>
    <xf numFmtId="0" fontId="5" fillId="0" borderId="0" xfId="1">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6" fillId="0" borderId="1" xfId="0" applyFont="1" applyBorder="1" applyAlignment="1">
      <alignment horizontal="left" vertical="center"/>
    </xf>
    <xf numFmtId="0" fontId="4" fillId="0" borderId="0" xfId="0" applyFont="1" applyAlignment="1">
      <alignment horizontal="left" vertical="center" wrapText="1" indent="1"/>
    </xf>
    <xf numFmtId="0" fontId="7" fillId="0" borderId="0" xfId="0" applyFont="1" applyAlignment="1" applyProtection="1">
      <alignment horizontal="left" vertical="center"/>
      <protection hidden="1"/>
    </xf>
    <xf numFmtId="0" fontId="6" fillId="0" borderId="0" xfId="0" applyFont="1" applyAlignment="1">
      <alignment horizontal="left" vertical="center"/>
    </xf>
    <xf numFmtId="14" fontId="4" fillId="0" borderId="0" xfId="0" applyNumberFormat="1" applyFont="1" applyAlignment="1">
      <alignment horizontal="left" vertical="center"/>
    </xf>
    <xf numFmtId="0" fontId="4" fillId="0" borderId="7" xfId="0" applyFont="1" applyBorder="1" applyAlignment="1">
      <alignment horizontal="center" vertical="center"/>
    </xf>
    <xf numFmtId="0" fontId="7" fillId="0" borderId="0" xfId="0" applyFont="1" applyAlignment="1">
      <alignment horizontal="left" vertical="center"/>
    </xf>
    <xf numFmtId="0" fontId="4" fillId="5" borderId="0" xfId="0" applyFont="1" applyFill="1" applyAlignment="1">
      <alignment horizontal="left" vertical="center"/>
    </xf>
    <xf numFmtId="0" fontId="4" fillId="5" borderId="30" xfId="0" applyFont="1" applyFill="1" applyBorder="1" applyAlignment="1">
      <alignment horizontal="left" vertical="center"/>
    </xf>
    <xf numFmtId="0" fontId="4" fillId="5" borderId="31" xfId="0" applyFont="1" applyFill="1" applyBorder="1" applyAlignment="1">
      <alignment horizontal="left" vertical="center"/>
    </xf>
    <xf numFmtId="0" fontId="4" fillId="5" borderId="32" xfId="0" applyFont="1" applyFill="1" applyBorder="1" applyAlignment="1">
      <alignment horizontal="left" vertical="center"/>
    </xf>
    <xf numFmtId="0" fontId="8" fillId="5" borderId="33" xfId="0" applyFont="1" applyFill="1" applyBorder="1" applyAlignment="1">
      <alignment horizontal="left" vertical="center" indent="1"/>
    </xf>
    <xf numFmtId="0" fontId="4" fillId="5" borderId="34" xfId="0" applyFont="1" applyFill="1" applyBorder="1" applyAlignment="1">
      <alignment horizontal="left" vertical="center"/>
    </xf>
    <xf numFmtId="0" fontId="4" fillId="5" borderId="35" xfId="0" applyFont="1" applyFill="1" applyBorder="1" applyAlignment="1">
      <alignment horizontal="left" vertical="center"/>
    </xf>
    <xf numFmtId="0" fontId="4" fillId="5" borderId="36" xfId="0" applyFont="1" applyFill="1" applyBorder="1" applyAlignment="1">
      <alignment horizontal="left" vertical="center"/>
    </xf>
    <xf numFmtId="0" fontId="4" fillId="5" borderId="37" xfId="0" applyFont="1" applyFill="1" applyBorder="1" applyAlignment="1">
      <alignment horizontal="left" vertical="center"/>
    </xf>
    <xf numFmtId="0" fontId="10" fillId="0" borderId="0" xfId="0" applyFont="1" applyAlignment="1">
      <alignment horizontal="left" vertical="center"/>
    </xf>
    <xf numFmtId="0" fontId="10" fillId="0" borderId="50" xfId="0" applyFont="1" applyBorder="1" applyAlignment="1">
      <alignment horizontal="left" vertical="center"/>
    </xf>
    <xf numFmtId="0" fontId="10" fillId="0" borderId="0" xfId="0" applyFont="1" applyAlignment="1">
      <alignment vertical="center"/>
    </xf>
    <xf numFmtId="0" fontId="11"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12" fillId="0" borderId="51" xfId="0" applyFont="1" applyBorder="1" applyAlignment="1">
      <alignment horizontal="left" vertical="center"/>
    </xf>
    <xf numFmtId="0" fontId="12" fillId="0" borderId="11" xfId="0" applyFont="1" applyBorder="1" applyAlignment="1">
      <alignment horizontal="left" vertical="center"/>
    </xf>
    <xf numFmtId="0" fontId="12" fillId="0" borderId="45" xfId="0" applyFont="1" applyBorder="1" applyAlignment="1">
      <alignment horizontal="left" vertical="center"/>
    </xf>
    <xf numFmtId="0" fontId="12" fillId="0" borderId="11" xfId="0" applyFont="1" applyBorder="1" applyAlignment="1">
      <alignment horizontal="right" vertical="center"/>
    </xf>
    <xf numFmtId="0" fontId="12" fillId="0" borderId="44" xfId="0" applyFont="1" applyBorder="1" applyAlignment="1">
      <alignment horizontal="right" vertical="top"/>
    </xf>
    <xf numFmtId="0" fontId="12" fillId="0" borderId="50" xfId="0" applyFont="1" applyBorder="1" applyAlignment="1">
      <alignment horizontal="right" vertical="center"/>
    </xf>
    <xf numFmtId="0" fontId="12" fillId="0" borderId="45" xfId="0" applyFont="1" applyBorder="1" applyAlignment="1">
      <alignment vertical="center"/>
    </xf>
    <xf numFmtId="0" fontId="14" fillId="0" borderId="0" xfId="0" applyFont="1" applyAlignment="1">
      <alignment horizontal="centerContinuous" vertical="center"/>
    </xf>
    <xf numFmtId="0" fontId="4" fillId="0" borderId="0" xfId="0" applyFont="1" applyAlignment="1">
      <alignment horizontal="centerContinuous" vertical="center"/>
    </xf>
    <xf numFmtId="0" fontId="1" fillId="0" borderId="0" xfId="2">
      <alignment vertical="center"/>
    </xf>
    <xf numFmtId="0" fontId="10" fillId="0" borderId="0" xfId="0" applyFont="1" applyAlignment="1">
      <alignment horizontal="right" vertical="center"/>
    </xf>
    <xf numFmtId="0" fontId="12" fillId="0" borderId="0" xfId="0" applyFont="1" applyAlignment="1">
      <alignment horizontal="left" vertical="top" wrapText="1"/>
    </xf>
    <xf numFmtId="0" fontId="12" fillId="0" borderId="0" xfId="0" applyFont="1" applyAlignment="1">
      <alignment vertical="top" wrapText="1"/>
    </xf>
    <xf numFmtId="0" fontId="18" fillId="0" borderId="0" xfId="0" applyFont="1" applyAlignment="1">
      <alignment horizontal="centerContinuous" vertical="center"/>
    </xf>
    <xf numFmtId="0" fontId="19" fillId="0" borderId="0" xfId="0" applyFont="1" applyAlignment="1">
      <alignment horizontal="centerContinuous" vertical="center"/>
    </xf>
    <xf numFmtId="0" fontId="10" fillId="0" borderId="44" xfId="0" applyFont="1" applyBorder="1" applyAlignment="1">
      <alignment horizontal="left" vertical="center" wrapText="1"/>
    </xf>
    <xf numFmtId="0" fontId="10" fillId="0" borderId="45" xfId="0" applyFont="1" applyBorder="1" applyAlignment="1">
      <alignment horizontal="left" vertical="center"/>
    </xf>
    <xf numFmtId="0" fontId="10" fillId="0" borderId="46" xfId="0" applyFont="1" applyBorder="1" applyAlignment="1">
      <alignment horizontal="left" vertical="center"/>
    </xf>
    <xf numFmtId="0" fontId="12" fillId="0" borderId="0" xfId="0" applyFont="1" applyAlignment="1">
      <alignment horizontal="left" vertical="center" shrinkToFit="1"/>
    </xf>
    <xf numFmtId="0" fontId="10" fillId="0" borderId="11" xfId="0" applyFont="1" applyBorder="1" applyAlignment="1">
      <alignment vertical="center"/>
    </xf>
    <xf numFmtId="0" fontId="10" fillId="0" borderId="12" xfId="0" applyFont="1" applyBorder="1" applyAlignment="1">
      <alignment vertical="center"/>
    </xf>
    <xf numFmtId="0" fontId="10" fillId="0" borderId="13" xfId="0" applyFont="1" applyBorder="1" applyAlignment="1">
      <alignment vertical="center"/>
    </xf>
    <xf numFmtId="0" fontId="16" fillId="6" borderId="0" xfId="0" applyFont="1" applyFill="1" applyAlignment="1">
      <alignment vertical="center" wrapText="1"/>
    </xf>
    <xf numFmtId="0" fontId="20" fillId="0" borderId="0" xfId="0" applyFont="1" applyAlignment="1">
      <alignment horizontal="left" vertical="center"/>
    </xf>
    <xf numFmtId="0" fontId="10" fillId="0" borderId="51" xfId="0" applyFont="1" applyBorder="1" applyAlignment="1">
      <alignment vertical="center"/>
    </xf>
    <xf numFmtId="0" fontId="10" fillId="0" borderId="50" xfId="0" applyFont="1" applyBorder="1" applyAlignment="1">
      <alignment horizontal="right" vertical="top"/>
    </xf>
    <xf numFmtId="0" fontId="10" fillId="0" borderId="0" xfId="0" applyFont="1" applyAlignment="1">
      <alignment vertical="center" wrapText="1"/>
    </xf>
    <xf numFmtId="0" fontId="15" fillId="0" borderId="0" xfId="0" applyFont="1" applyAlignment="1">
      <alignment horizontal="left" vertical="top"/>
    </xf>
    <xf numFmtId="0" fontId="18" fillId="0" borderId="0" xfId="0" applyFont="1" applyAlignment="1">
      <alignment horizontal="left" vertical="center"/>
    </xf>
    <xf numFmtId="0" fontId="24" fillId="0" borderId="0" xfId="0" applyFont="1" applyAlignment="1">
      <alignment vertical="top"/>
    </xf>
    <xf numFmtId="0" fontId="29" fillId="0" borderId="61" xfId="0" applyFont="1" applyBorder="1" applyAlignment="1">
      <alignment horizontal="center" vertical="center"/>
    </xf>
    <xf numFmtId="0" fontId="29" fillId="0" borderId="62" xfId="0" applyFont="1" applyBorder="1" applyAlignment="1">
      <alignment horizontal="center" vertical="center"/>
    </xf>
    <xf numFmtId="0" fontId="29" fillId="0" borderId="63" xfId="0" applyFont="1" applyBorder="1" applyAlignment="1">
      <alignment horizontal="center" vertical="center"/>
    </xf>
    <xf numFmtId="0" fontId="12" fillId="0" borderId="0" xfId="0" applyFont="1" applyAlignment="1">
      <alignment horizontal="left" vertical="top" wrapText="1"/>
    </xf>
    <xf numFmtId="0" fontId="12" fillId="0" borderId="2" xfId="0" applyFont="1" applyBorder="1" applyAlignment="1">
      <alignment horizontal="center" vertical="center"/>
    </xf>
    <xf numFmtId="0" fontId="12" fillId="0" borderId="0" xfId="0" applyFont="1" applyAlignment="1">
      <alignment horizontal="left" vertical="center" wrapText="1"/>
    </xf>
    <xf numFmtId="0" fontId="12" fillId="0" borderId="0" xfId="0" applyFont="1" applyAlignment="1">
      <alignment vertical="top" wrapText="1"/>
    </xf>
    <xf numFmtId="0" fontId="12" fillId="0" borderId="2" xfId="0" applyFont="1" applyBorder="1" applyAlignment="1">
      <alignment horizontal="left" vertical="center" wrapText="1" indent="1"/>
    </xf>
    <xf numFmtId="0" fontId="12" fillId="0" borderId="2" xfId="0" applyFont="1" applyBorder="1" applyAlignment="1">
      <alignment horizontal="left" vertical="center" indent="1"/>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2" fillId="0" borderId="54"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2" fillId="0" borderId="0" xfId="0" applyFont="1" applyAlignment="1">
      <alignment horizontal="center" vertical="center"/>
    </xf>
    <xf numFmtId="0" fontId="12" fillId="0" borderId="51"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2" fillId="0" borderId="2" xfId="0" applyFont="1" applyBorder="1" applyAlignment="1">
      <alignment horizontal="center" vertical="center" wrapText="1"/>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4" fillId="0" borderId="59" xfId="0" applyFont="1" applyBorder="1" applyAlignment="1">
      <alignment horizontal="left" vertical="center" wrapText="1"/>
    </xf>
    <xf numFmtId="0" fontId="4" fillId="0" borderId="0" xfId="0" applyFont="1" applyAlignment="1">
      <alignment horizontal="left" vertical="center" wrapText="1"/>
    </xf>
    <xf numFmtId="0" fontId="4" fillId="2"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2" borderId="7" xfId="0" applyFont="1" applyFill="1" applyBorder="1" applyAlignment="1" applyProtection="1">
      <alignment horizontal="center" vertical="center"/>
      <protection locked="0"/>
    </xf>
    <xf numFmtId="0" fontId="4" fillId="0" borderId="4" xfId="0" applyFont="1" applyBorder="1" applyAlignment="1">
      <alignment horizontal="center" vertical="center"/>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6" fillId="4" borderId="60"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6" xfId="0" applyFont="1" applyFill="1" applyBorder="1" applyAlignment="1">
      <alignment horizontal="center" vertical="center"/>
    </xf>
    <xf numFmtId="0" fontId="6" fillId="2" borderId="14"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57" xfId="0" applyFont="1" applyFill="1" applyBorder="1" applyAlignment="1" applyProtection="1">
      <alignment horizontal="center" vertical="center"/>
      <protection locked="0"/>
    </xf>
    <xf numFmtId="0" fontId="4" fillId="2" borderId="4" xfId="0" applyFont="1" applyFill="1" applyBorder="1" applyAlignment="1" applyProtection="1">
      <alignment horizontal="left" vertical="center" shrinkToFit="1"/>
      <protection locked="0"/>
    </xf>
    <xf numFmtId="0" fontId="4" fillId="2" borderId="5" xfId="0" applyFont="1" applyFill="1" applyBorder="1" applyAlignment="1" applyProtection="1">
      <alignment horizontal="left" vertical="center" shrinkToFit="1"/>
      <protection locked="0"/>
    </xf>
    <xf numFmtId="0" fontId="4" fillId="0" borderId="2" xfId="0" applyFont="1" applyBorder="1" applyAlignment="1">
      <alignment horizontal="center" vertical="top" shrinkToFit="1"/>
    </xf>
    <xf numFmtId="0" fontId="4" fillId="3" borderId="2" xfId="0" applyFont="1" applyFill="1" applyBorder="1" applyAlignment="1" applyProtection="1">
      <alignment horizontal="left" vertical="center" indent="1"/>
      <protection locked="0"/>
    </xf>
    <xf numFmtId="0" fontId="4" fillId="3" borderId="7" xfId="0" applyFont="1" applyFill="1" applyBorder="1" applyAlignment="1" applyProtection="1">
      <alignment horizontal="left" vertical="center" indent="1"/>
      <protection locked="0"/>
    </xf>
    <xf numFmtId="0" fontId="4" fillId="3" borderId="9"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0" borderId="9" xfId="0" applyFont="1" applyBorder="1" applyAlignment="1">
      <alignment horizontal="center" vertical="center"/>
    </xf>
    <xf numFmtId="0" fontId="4" fillId="0" borderId="4"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0" fontId="4" fillId="0" borderId="5" xfId="0" applyFont="1" applyBorder="1" applyAlignment="1">
      <alignment horizontal="center" vertical="center"/>
    </xf>
    <xf numFmtId="0" fontId="4" fillId="0" borderId="18" xfId="0" applyFont="1" applyBorder="1" applyAlignment="1">
      <alignment horizontal="center" vertical="center"/>
    </xf>
    <xf numFmtId="0" fontId="4" fillId="2" borderId="18" xfId="0" applyFont="1" applyFill="1" applyBorder="1" applyAlignment="1" applyProtection="1">
      <alignment horizontal="center" vertical="center"/>
      <protection locked="0"/>
    </xf>
    <xf numFmtId="0" fontId="4" fillId="2" borderId="2"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4" fillId="0" borderId="21" xfId="0" applyFont="1" applyBorder="1" applyAlignment="1">
      <alignment horizontal="center" vertical="center"/>
    </xf>
    <xf numFmtId="0" fontId="4" fillId="0" borderId="7" xfId="0" applyFont="1" applyBorder="1" applyAlignment="1">
      <alignment horizontal="center" vertical="center"/>
    </xf>
    <xf numFmtId="0" fontId="4" fillId="4" borderId="25" xfId="0" applyFont="1" applyFill="1" applyBorder="1" applyAlignment="1">
      <alignment horizontal="center" vertical="center" textRotation="255"/>
    </xf>
    <xf numFmtId="0" fontId="4" fillId="4" borderId="26" xfId="0" applyFont="1" applyFill="1" applyBorder="1" applyAlignment="1">
      <alignment horizontal="center" vertical="center" textRotation="255"/>
    </xf>
    <xf numFmtId="0" fontId="4" fillId="4" borderId="27" xfId="0" applyFont="1" applyFill="1" applyBorder="1" applyAlignment="1">
      <alignment horizontal="center" vertical="center" textRotation="255"/>
    </xf>
    <xf numFmtId="0" fontId="4" fillId="0" borderId="28"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4" borderId="3" xfId="0" applyFont="1" applyFill="1" applyBorder="1" applyAlignment="1">
      <alignment horizontal="center" vertical="center" textRotation="255"/>
    </xf>
    <xf numFmtId="0" fontId="4" fillId="4" borderId="6" xfId="0" applyFont="1" applyFill="1" applyBorder="1" applyAlignment="1">
      <alignment horizontal="center" vertical="center" textRotation="255"/>
    </xf>
    <xf numFmtId="0" fontId="4" fillId="4" borderId="8" xfId="0" applyFont="1" applyFill="1" applyBorder="1" applyAlignment="1">
      <alignment horizontal="center" vertical="center" textRotation="255"/>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50" xfId="0" applyFont="1" applyBorder="1" applyAlignment="1">
      <alignment horizontal="center" vertical="center"/>
    </xf>
    <xf numFmtId="0" fontId="4" fillId="0" borderId="0" xfId="0" applyFont="1" applyAlignment="1">
      <alignment horizontal="center" vertical="center"/>
    </xf>
    <xf numFmtId="0" fontId="4" fillId="0" borderId="51"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4" borderId="20" xfId="0" applyFont="1" applyFill="1" applyBorder="1" applyAlignment="1">
      <alignment horizontal="center" vertical="center" textRotation="255"/>
    </xf>
    <xf numFmtId="0" fontId="4" fillId="4" borderId="17" xfId="0" applyFont="1" applyFill="1" applyBorder="1" applyAlignment="1">
      <alignment horizontal="center" vertical="center" textRotation="255"/>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2" borderId="11" xfId="0" applyFont="1" applyFill="1" applyBorder="1" applyAlignment="1" applyProtection="1">
      <alignment horizontal="left" vertical="center" indent="1"/>
      <protection locked="0"/>
    </xf>
    <xf numFmtId="0" fontId="4" fillId="2" borderId="12" xfId="0" applyFont="1" applyFill="1" applyBorder="1" applyAlignment="1" applyProtection="1">
      <alignment horizontal="left" vertical="center" indent="1"/>
      <protection locked="0"/>
    </xf>
    <xf numFmtId="0" fontId="4" fillId="2" borderId="29" xfId="0" applyFont="1" applyFill="1" applyBorder="1" applyAlignment="1" applyProtection="1">
      <alignment horizontal="left" vertical="center" indent="1"/>
      <protection locked="0"/>
    </xf>
    <xf numFmtId="0" fontId="4" fillId="0" borderId="11"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2" borderId="2" xfId="0" applyFont="1" applyFill="1" applyBorder="1" applyAlignment="1" applyProtection="1">
      <alignment horizontal="left" vertical="center" indent="1"/>
      <protection locked="0"/>
    </xf>
    <xf numFmtId="0" fontId="4" fillId="2" borderId="7" xfId="0" applyFont="1" applyFill="1" applyBorder="1" applyAlignment="1" applyProtection="1">
      <alignment horizontal="left" vertical="center" indent="1"/>
      <protection locked="0"/>
    </xf>
    <xf numFmtId="49" fontId="4" fillId="2" borderId="2"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2" borderId="21"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0" borderId="18" xfId="0" applyFont="1" applyBorder="1" applyAlignment="1">
      <alignment horizontal="left" vertical="center"/>
    </xf>
    <xf numFmtId="49" fontId="4" fillId="2" borderId="4" xfId="0" applyNumberFormat="1" applyFont="1" applyFill="1" applyBorder="1" applyAlignment="1" applyProtection="1">
      <alignment horizontal="center" vertical="center"/>
      <protection locked="0"/>
    </xf>
    <xf numFmtId="49" fontId="4" fillId="2" borderId="5" xfId="0" applyNumberFormat="1" applyFont="1" applyFill="1" applyBorder="1" applyAlignment="1" applyProtection="1">
      <alignment horizontal="center" vertical="center"/>
      <protection locked="0"/>
    </xf>
    <xf numFmtId="0" fontId="4" fillId="3" borderId="18" xfId="0" applyFont="1" applyFill="1" applyBorder="1" applyAlignment="1" applyProtection="1">
      <alignment horizontal="center" vertical="center"/>
      <protection locked="0"/>
    </xf>
    <xf numFmtId="0" fontId="4" fillId="3" borderId="19"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3" borderId="29"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center" indent="1"/>
      <protection locked="0"/>
    </xf>
    <xf numFmtId="0" fontId="4" fillId="3" borderId="12" xfId="0" applyFont="1" applyFill="1" applyBorder="1" applyAlignment="1" applyProtection="1">
      <alignment horizontal="left" vertical="center" indent="1"/>
      <protection locked="0"/>
    </xf>
    <xf numFmtId="0" fontId="4" fillId="3" borderId="29" xfId="0" applyFont="1" applyFill="1" applyBorder="1" applyAlignment="1" applyProtection="1">
      <alignment horizontal="left" vertical="center" indent="1"/>
      <protection locked="0"/>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3" borderId="2" xfId="0" applyFont="1" applyFill="1" applyBorder="1" applyAlignment="1" applyProtection="1">
      <alignment horizontal="left" vertical="center" wrapText="1" indent="1"/>
      <protection locked="0"/>
    </xf>
    <xf numFmtId="0" fontId="4" fillId="3" borderId="7" xfId="0" applyFont="1" applyFill="1" applyBorder="1" applyAlignment="1" applyProtection="1">
      <alignment horizontal="left" vertical="center" wrapText="1" indent="1"/>
      <protection locked="0"/>
    </xf>
    <xf numFmtId="0" fontId="4" fillId="3" borderId="9" xfId="0" applyFont="1" applyFill="1" applyBorder="1" applyAlignment="1" applyProtection="1">
      <alignment horizontal="left" vertical="center" wrapText="1"/>
      <protection locked="0"/>
    </xf>
    <xf numFmtId="0" fontId="4" fillId="3" borderId="10" xfId="0" applyFont="1" applyFill="1" applyBorder="1" applyAlignment="1" applyProtection="1">
      <alignment horizontal="left" vertical="center" wrapText="1"/>
      <protection locked="0"/>
    </xf>
    <xf numFmtId="0" fontId="4" fillId="2" borderId="28"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0" borderId="28"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8" xfId="0" applyFont="1" applyBorder="1" applyAlignment="1">
      <alignment horizontal="center" vertical="center"/>
    </xf>
    <xf numFmtId="0" fontId="4" fillId="2" borderId="62" xfId="0" applyFont="1" applyFill="1" applyBorder="1" applyAlignment="1" applyProtection="1">
      <alignment horizontal="center" vertical="center"/>
      <protection locked="0"/>
    </xf>
    <xf numFmtId="0" fontId="4" fillId="2" borderId="63" xfId="0" applyFont="1" applyFill="1" applyBorder="1" applyAlignment="1" applyProtection="1">
      <alignment horizontal="center" vertical="center"/>
      <protection locked="0"/>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2" borderId="11"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29" xfId="0" applyFont="1" applyFill="1" applyBorder="1" applyAlignment="1" applyProtection="1">
      <alignment horizontal="center" vertical="center" shrinkToFit="1"/>
      <protection locked="0"/>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3" borderId="14" xfId="0" applyFont="1" applyFill="1" applyBorder="1" applyAlignment="1" applyProtection="1">
      <alignment horizontal="center" vertical="center" shrinkToFit="1"/>
      <protection locked="0"/>
    </xf>
    <xf numFmtId="0" fontId="4" fillId="3" borderId="15" xfId="0" applyFont="1" applyFill="1" applyBorder="1" applyAlignment="1" applyProtection="1">
      <alignment horizontal="center" vertical="center" shrinkToFit="1"/>
      <protection locked="0"/>
    </xf>
    <xf numFmtId="0" fontId="4" fillId="3" borderId="57" xfId="0" applyFont="1" applyFill="1" applyBorder="1" applyAlignment="1" applyProtection="1">
      <alignment horizontal="center" vertical="center" shrinkToFit="1"/>
      <protection locked="0"/>
    </xf>
    <xf numFmtId="0" fontId="4" fillId="0" borderId="3" xfId="0" applyFont="1" applyBorder="1" applyAlignment="1">
      <alignment horizontal="center" vertical="center"/>
    </xf>
    <xf numFmtId="0" fontId="4" fillId="4" borderId="25"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56" xfId="0" applyFont="1" applyBorder="1" applyAlignment="1">
      <alignment horizontal="center" vertical="center"/>
    </xf>
    <xf numFmtId="0" fontId="4" fillId="0" borderId="58" xfId="0" applyFont="1" applyBorder="1" applyAlignment="1">
      <alignment horizontal="center" vertical="center"/>
    </xf>
    <xf numFmtId="0" fontId="4" fillId="0" borderId="2" xfId="0" applyFont="1" applyBorder="1" applyAlignment="1">
      <alignment horizontal="left" vertical="center" wrapText="1" indent="1"/>
    </xf>
    <xf numFmtId="0" fontId="4" fillId="0" borderId="9" xfId="0" applyFont="1" applyBorder="1" applyAlignment="1">
      <alignment horizontal="left" vertical="center" wrapText="1" indent="1"/>
    </xf>
    <xf numFmtId="0" fontId="32" fillId="0" borderId="0" xfId="0" applyFont="1" applyAlignment="1">
      <alignment horizontal="right" vertical="top"/>
    </xf>
    <xf numFmtId="0" fontId="32" fillId="0" borderId="0" xfId="0" applyFont="1" applyAlignment="1">
      <alignment horizontal="left" vertical="top"/>
    </xf>
    <xf numFmtId="0" fontId="12" fillId="7" borderId="18" xfId="0" applyFont="1" applyFill="1" applyBorder="1" applyAlignment="1">
      <alignment horizontal="center"/>
    </xf>
    <xf numFmtId="0" fontId="12" fillId="0" borderId="18" xfId="0" applyFont="1" applyBorder="1" applyAlignment="1">
      <alignment horizont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12" fillId="7" borderId="21" xfId="0" applyFont="1" applyFill="1" applyBorder="1" applyAlignment="1">
      <alignment horizontal="center" vertical="center"/>
    </xf>
    <xf numFmtId="176" fontId="12" fillId="0" borderId="21" xfId="0" applyNumberFormat="1" applyFont="1" applyBorder="1" applyAlignment="1">
      <alignment horizontal="center" vertical="center"/>
    </xf>
    <xf numFmtId="0" fontId="12" fillId="7" borderId="2" xfId="0" applyFont="1" applyFill="1" applyBorder="1" applyAlignment="1">
      <alignment horizontal="center" vertical="center"/>
    </xf>
    <xf numFmtId="0" fontId="4" fillId="0" borderId="38" xfId="0" applyFont="1" applyBorder="1" applyAlignment="1">
      <alignment horizontal="left" vertical="center" indent="1"/>
    </xf>
    <xf numFmtId="0" fontId="4" fillId="0" borderId="39" xfId="0" applyFont="1" applyBorder="1" applyAlignment="1">
      <alignment horizontal="left" vertical="center" indent="1"/>
    </xf>
    <xf numFmtId="0" fontId="4" fillId="0" borderId="40" xfId="0" applyFont="1" applyBorder="1" applyAlignment="1">
      <alignment horizontal="left" vertical="center" indent="1"/>
    </xf>
    <xf numFmtId="0" fontId="10" fillId="0" borderId="41" xfId="0" applyFont="1" applyBorder="1" applyAlignment="1">
      <alignment horizontal="left" vertical="top"/>
    </xf>
    <xf numFmtId="0" fontId="10" fillId="0" borderId="42" xfId="0" applyFont="1" applyBorder="1" applyAlignment="1">
      <alignment horizontal="left" vertical="top"/>
    </xf>
    <xf numFmtId="0" fontId="4" fillId="0" borderId="42" xfId="0" applyFont="1" applyBorder="1" applyAlignment="1">
      <alignment horizontal="left" vertical="center"/>
    </xf>
    <xf numFmtId="0" fontId="4" fillId="0" borderId="43" xfId="0" applyFont="1" applyBorder="1" applyAlignment="1">
      <alignment horizontal="left" vertical="center"/>
    </xf>
    <xf numFmtId="0" fontId="12" fillId="7" borderId="2" xfId="0" applyFont="1" applyFill="1" applyBorder="1" applyAlignment="1">
      <alignment horizontal="center" vertical="center" wrapText="1"/>
    </xf>
    <xf numFmtId="0" fontId="10" fillId="7" borderId="2" xfId="0" applyFont="1" applyFill="1" applyBorder="1" applyAlignment="1">
      <alignment horizontal="left" vertical="center" indent="1"/>
    </xf>
    <xf numFmtId="0" fontId="12" fillId="7" borderId="47" xfId="0" applyFont="1" applyFill="1" applyBorder="1" applyAlignment="1">
      <alignment horizontal="center" vertical="center" wrapText="1"/>
    </xf>
    <xf numFmtId="0" fontId="12" fillId="7" borderId="48" xfId="0" applyFont="1" applyFill="1" applyBorder="1" applyAlignment="1">
      <alignment horizontal="center" vertical="center" wrapText="1"/>
    </xf>
    <xf numFmtId="0" fontId="12" fillId="7" borderId="49" xfId="0" applyFont="1" applyFill="1" applyBorder="1" applyAlignment="1">
      <alignment horizontal="center" vertical="center" wrapText="1"/>
    </xf>
    <xf numFmtId="0" fontId="12" fillId="7" borderId="44" xfId="0" applyFont="1" applyFill="1" applyBorder="1" applyAlignment="1">
      <alignment horizontal="center" vertical="center" wrapText="1"/>
    </xf>
    <xf numFmtId="0" fontId="12" fillId="7" borderId="45" xfId="0" applyFont="1" applyFill="1" applyBorder="1" applyAlignment="1">
      <alignment horizontal="center" vertical="center" wrapText="1"/>
    </xf>
    <xf numFmtId="0" fontId="12" fillId="7" borderId="46" xfId="0" applyFont="1" applyFill="1" applyBorder="1" applyAlignment="1">
      <alignment horizontal="center" vertical="center" wrapText="1"/>
    </xf>
    <xf numFmtId="0" fontId="12" fillId="7" borderId="47" xfId="0" applyFont="1" applyFill="1" applyBorder="1" applyAlignment="1">
      <alignment horizontal="center" vertical="center"/>
    </xf>
    <xf numFmtId="0" fontId="12" fillId="7" borderId="48" xfId="0" applyFont="1" applyFill="1" applyBorder="1" applyAlignment="1">
      <alignment horizontal="center" vertical="center"/>
    </xf>
    <xf numFmtId="0" fontId="12" fillId="7" borderId="49" xfId="0" applyFont="1" applyFill="1" applyBorder="1" applyAlignment="1">
      <alignment horizontal="center" vertical="center"/>
    </xf>
    <xf numFmtId="0" fontId="12" fillId="7" borderId="44" xfId="0" applyFont="1" applyFill="1" applyBorder="1" applyAlignment="1">
      <alignment horizontal="center" vertical="center"/>
    </xf>
    <xf numFmtId="0" fontId="12" fillId="7" borderId="45" xfId="0" applyFont="1" applyFill="1" applyBorder="1" applyAlignment="1">
      <alignment horizontal="center" vertical="center"/>
    </xf>
    <xf numFmtId="0" fontId="12" fillId="7" borderId="46" xfId="0" applyFont="1" applyFill="1" applyBorder="1" applyAlignment="1">
      <alignment horizontal="center" vertical="center"/>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7" borderId="2" xfId="0" applyFont="1" applyFill="1" applyBorder="1" applyAlignment="1">
      <alignment horizontal="center" vertical="center" textRotation="255" wrapText="1"/>
    </xf>
    <xf numFmtId="0" fontId="12" fillId="7" borderId="2" xfId="0" applyFont="1" applyFill="1" applyBorder="1" applyAlignment="1">
      <alignment horizontal="center" vertical="center" textRotation="255"/>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0" borderId="47" xfId="0" applyFont="1" applyBorder="1" applyAlignment="1">
      <alignment horizontal="right" vertical="center"/>
    </xf>
    <xf numFmtId="0" fontId="12" fillId="0" borderId="44" xfId="0" applyFont="1" applyBorder="1" applyAlignment="1">
      <alignment horizontal="right" vertical="center"/>
    </xf>
    <xf numFmtId="0" fontId="12" fillId="0" borderId="48" xfId="0" applyFont="1" applyBorder="1" applyAlignment="1">
      <alignment horizontal="left" vertical="center"/>
    </xf>
    <xf numFmtId="0" fontId="12" fillId="0" borderId="49" xfId="0" applyFont="1" applyBorder="1" applyAlignment="1">
      <alignment horizontal="left" vertical="center"/>
    </xf>
    <xf numFmtId="0" fontId="12" fillId="0" borderId="45" xfId="0" applyFont="1" applyBorder="1" applyAlignment="1">
      <alignment horizontal="left" vertical="center"/>
    </xf>
    <xf numFmtId="0" fontId="12" fillId="0" borderId="46" xfId="0" applyFont="1" applyBorder="1" applyAlignment="1">
      <alignment horizontal="left" vertical="center"/>
    </xf>
    <xf numFmtId="0" fontId="28" fillId="0" borderId="0" xfId="0" applyFont="1" applyAlignment="1">
      <alignment horizontal="center" vertical="top"/>
    </xf>
    <xf numFmtId="0" fontId="10" fillId="0" borderId="0" xfId="0" applyFont="1" applyAlignment="1">
      <alignment horizontal="left" vertical="center" wrapText="1"/>
    </xf>
    <xf numFmtId="0" fontId="10" fillId="0" borderId="48" xfId="0" applyFont="1" applyBorder="1" applyAlignment="1">
      <alignment horizontal="left" vertical="center" wrapText="1"/>
    </xf>
    <xf numFmtId="0" fontId="21" fillId="0" borderId="47" xfId="0" applyFont="1" applyBorder="1" applyAlignment="1">
      <alignment horizontal="left" vertical="center" wrapText="1" indent="1"/>
    </xf>
    <xf numFmtId="0" fontId="21" fillId="0" borderId="48" xfId="0" applyFont="1" applyBorder="1" applyAlignment="1">
      <alignment horizontal="left" vertical="center" indent="1"/>
    </xf>
    <xf numFmtId="0" fontId="21" fillId="0" borderId="49" xfId="0" applyFont="1" applyBorder="1" applyAlignment="1">
      <alignment horizontal="left" vertical="center" indent="1"/>
    </xf>
    <xf numFmtId="0" fontId="4" fillId="0" borderId="0" xfId="0" applyFont="1" applyAlignment="1">
      <alignment horizontal="distributed" vertical="center"/>
    </xf>
    <xf numFmtId="0" fontId="4" fillId="0" borderId="0" xfId="0" applyFont="1" applyAlignment="1">
      <alignment horizontal="left" vertical="center"/>
    </xf>
    <xf numFmtId="0" fontId="21" fillId="0" borderId="0" xfId="0" applyFont="1" applyAlignment="1">
      <alignment horizontal="left" vertical="top" wrapText="1"/>
    </xf>
    <xf numFmtId="0" fontId="21" fillId="0" borderId="51" xfId="0" applyFont="1" applyBorder="1" applyAlignment="1">
      <alignment horizontal="left" vertical="top" wrapText="1"/>
    </xf>
    <xf numFmtId="0" fontId="4" fillId="0" borderId="45" xfId="0" applyFont="1" applyBorder="1" applyAlignment="1">
      <alignment horizontal="left" vertical="center"/>
    </xf>
    <xf numFmtId="0" fontId="12" fillId="0" borderId="47" xfId="0" applyFont="1" applyBorder="1" applyAlignment="1">
      <alignment horizontal="left"/>
    </xf>
    <xf numFmtId="0" fontId="12" fillId="0" borderId="48" xfId="0" applyFont="1" applyBorder="1" applyAlignment="1">
      <alignment horizontal="left"/>
    </xf>
    <xf numFmtId="0" fontId="12" fillId="0" borderId="49" xfId="0" applyFont="1" applyBorder="1" applyAlignment="1">
      <alignment horizontal="left"/>
    </xf>
    <xf numFmtId="0" fontId="12" fillId="0" borderId="45" xfId="0" applyFont="1" applyBorder="1" applyAlignment="1">
      <alignment horizontal="left" vertical="top" wrapText="1"/>
    </xf>
    <xf numFmtId="0" fontId="12" fillId="0" borderId="46" xfId="0" applyFont="1" applyBorder="1" applyAlignment="1">
      <alignment horizontal="left" vertical="top" wrapText="1"/>
    </xf>
    <xf numFmtId="0" fontId="12" fillId="7" borderId="47" xfId="0" applyFont="1" applyFill="1" applyBorder="1" applyAlignment="1">
      <alignment horizontal="center" vertical="center" textRotation="255"/>
    </xf>
    <xf numFmtId="0" fontId="12" fillId="7" borderId="48" xfId="0" applyFont="1" applyFill="1" applyBorder="1" applyAlignment="1">
      <alignment horizontal="center" vertical="center" textRotation="255"/>
    </xf>
    <xf numFmtId="0" fontId="12" fillId="7" borderId="49" xfId="0" applyFont="1" applyFill="1" applyBorder="1" applyAlignment="1">
      <alignment horizontal="center" vertical="center" textRotation="255"/>
    </xf>
    <xf numFmtId="0" fontId="12" fillId="7" borderId="50" xfId="0" applyFont="1" applyFill="1" applyBorder="1" applyAlignment="1">
      <alignment horizontal="center" vertical="center" textRotation="255"/>
    </xf>
    <xf numFmtId="0" fontId="12" fillId="7" borderId="0" xfId="0" applyFont="1" applyFill="1" applyAlignment="1">
      <alignment horizontal="center" vertical="center" textRotation="255"/>
    </xf>
    <xf numFmtId="0" fontId="12" fillId="7" borderId="51" xfId="0" applyFont="1" applyFill="1" applyBorder="1" applyAlignment="1">
      <alignment horizontal="center" vertical="center" textRotation="255"/>
    </xf>
    <xf numFmtId="0" fontId="12" fillId="7" borderId="44" xfId="0" applyFont="1" applyFill="1" applyBorder="1" applyAlignment="1">
      <alignment horizontal="center" vertical="center" textRotation="255"/>
    </xf>
    <xf numFmtId="0" fontId="12" fillId="7" borderId="45" xfId="0" applyFont="1" applyFill="1" applyBorder="1" applyAlignment="1">
      <alignment horizontal="center" vertical="center" textRotation="255"/>
    </xf>
    <xf numFmtId="0" fontId="12" fillId="7" borderId="46" xfId="0" applyFont="1" applyFill="1" applyBorder="1" applyAlignment="1">
      <alignment horizontal="center" vertical="center" textRotation="255"/>
    </xf>
    <xf numFmtId="0" fontId="12" fillId="7" borderId="2" xfId="0" applyFont="1" applyFill="1" applyBorder="1" applyAlignment="1">
      <alignment horizontal="left" vertical="center" wrapText="1" indent="1"/>
    </xf>
    <xf numFmtId="0" fontId="12" fillId="7" borderId="2" xfId="0" applyFont="1" applyFill="1" applyBorder="1" applyAlignment="1">
      <alignment horizontal="left" vertical="center" indent="1"/>
    </xf>
    <xf numFmtId="0" fontId="12" fillId="0" borderId="18" xfId="0" applyFont="1" applyBorder="1" applyAlignment="1">
      <alignment horizontal="left" wrapText="1"/>
    </xf>
    <xf numFmtId="0" fontId="12" fillId="0" borderId="18" xfId="0" applyFont="1" applyBorder="1" applyAlignment="1">
      <alignment horizontal="left"/>
    </xf>
    <xf numFmtId="0" fontId="20" fillId="0" borderId="47" xfId="0" applyFont="1" applyBorder="1" applyAlignment="1">
      <alignment horizontal="left" vertical="top"/>
    </xf>
    <xf numFmtId="0" fontId="20" fillId="0" borderId="48" xfId="0" applyFont="1" applyBorder="1" applyAlignment="1">
      <alignment horizontal="left" vertical="top"/>
    </xf>
    <xf numFmtId="0" fontId="20" fillId="0" borderId="49" xfId="0" applyFont="1" applyBorder="1" applyAlignment="1">
      <alignment horizontal="left" vertical="top"/>
    </xf>
    <xf numFmtId="0" fontId="20" fillId="0" borderId="50" xfId="0" applyFont="1" applyBorder="1" applyAlignment="1">
      <alignment horizontal="left" vertical="top"/>
    </xf>
    <xf numFmtId="0" fontId="20" fillId="0" borderId="0" xfId="0" applyFont="1" applyAlignment="1">
      <alignment horizontal="left" vertical="top"/>
    </xf>
    <xf numFmtId="0" fontId="20" fillId="0" borderId="51" xfId="0" applyFont="1" applyBorder="1" applyAlignment="1">
      <alignment horizontal="left" vertical="top"/>
    </xf>
    <xf numFmtId="0" fontId="20" fillId="0" borderId="44" xfId="0" applyFont="1" applyBorder="1" applyAlignment="1">
      <alignment horizontal="left" vertical="top"/>
    </xf>
    <xf numFmtId="0" fontId="20" fillId="0" borderId="45" xfId="0" applyFont="1" applyBorder="1" applyAlignment="1">
      <alignment horizontal="left" vertical="top"/>
    </xf>
    <xf numFmtId="0" fontId="20" fillId="0" borderId="46" xfId="0" applyFont="1" applyBorder="1" applyAlignment="1">
      <alignment horizontal="left" vertical="top"/>
    </xf>
    <xf numFmtId="0" fontId="27" fillId="0" borderId="0" xfId="0" applyFont="1" applyAlignment="1">
      <alignment horizontal="left" vertical="center"/>
    </xf>
    <xf numFmtId="0" fontId="22" fillId="0" borderId="47" xfId="0" applyFont="1" applyBorder="1" applyAlignment="1">
      <alignment horizontal="center" vertical="center" wrapText="1"/>
    </xf>
    <xf numFmtId="0" fontId="22" fillId="0" borderId="48" xfId="0" applyFont="1" applyBorder="1" applyAlignment="1">
      <alignment horizontal="center"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22" fillId="0" borderId="0" xfId="0" applyFont="1" applyAlignment="1">
      <alignment horizontal="center" vertical="center"/>
    </xf>
    <xf numFmtId="0" fontId="22" fillId="0" borderId="51" xfId="0"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0" fillId="0" borderId="47" xfId="0" applyBorder="1" applyAlignment="1">
      <alignment horizontal="center" vertical="top"/>
    </xf>
    <xf numFmtId="0" fontId="0" fillId="0" borderId="48" xfId="0" applyBorder="1" applyAlignment="1">
      <alignment horizontal="center" vertical="top"/>
    </xf>
    <xf numFmtId="0" fontId="0" fillId="0" borderId="49" xfId="0" applyBorder="1" applyAlignment="1">
      <alignment horizontal="center" vertical="top"/>
    </xf>
    <xf numFmtId="0" fontId="0" fillId="0" borderId="50" xfId="0" applyBorder="1" applyAlignment="1">
      <alignment horizontal="center" vertical="top"/>
    </xf>
    <xf numFmtId="0" fontId="0" fillId="0" borderId="0" xfId="0" applyAlignment="1">
      <alignment horizontal="center" vertical="top"/>
    </xf>
    <xf numFmtId="0" fontId="0" fillId="0" borderId="51" xfId="0" applyBorder="1" applyAlignment="1">
      <alignment horizontal="center" vertical="top"/>
    </xf>
    <xf numFmtId="0" fontId="0" fillId="0" borderId="44" xfId="0" applyBorder="1" applyAlignment="1">
      <alignment horizontal="center" vertical="top"/>
    </xf>
    <xf numFmtId="0" fontId="0" fillId="0" borderId="45" xfId="0" applyBorder="1" applyAlignment="1">
      <alignment horizontal="center" vertical="top"/>
    </xf>
    <xf numFmtId="0" fontId="0" fillId="0" borderId="46" xfId="0" applyBorder="1" applyAlignment="1">
      <alignment horizontal="center" vertical="top"/>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30" fillId="0" borderId="66" xfId="0" applyFont="1" applyBorder="1" applyAlignment="1">
      <alignment horizontal="center" vertical="center"/>
    </xf>
    <xf numFmtId="0" fontId="30" fillId="0" borderId="67" xfId="0" applyFont="1" applyBorder="1" applyAlignment="1">
      <alignment horizontal="center" vertical="center"/>
    </xf>
    <xf numFmtId="0" fontId="30" fillId="0" borderId="68" xfId="0" applyFont="1" applyBorder="1" applyAlignment="1">
      <alignment horizontal="center" vertical="center"/>
    </xf>
    <xf numFmtId="0" fontId="12" fillId="0" borderId="66" xfId="0" applyFont="1" applyBorder="1" applyAlignment="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12" fillId="7" borderId="2" xfId="0" applyFont="1" applyFill="1" applyBorder="1" applyAlignment="1">
      <alignment horizontal="left" vertical="center" wrapText="1"/>
    </xf>
    <xf numFmtId="0" fontId="12" fillId="0" borderId="64" xfId="0" applyFont="1" applyBorder="1" applyAlignment="1">
      <alignment horizontal="center" vertical="center"/>
    </xf>
    <xf numFmtId="0" fontId="12" fillId="7" borderId="1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3" xfId="0" applyFont="1" applyFill="1" applyBorder="1" applyAlignment="1">
      <alignment horizontal="center" vertical="center"/>
    </xf>
    <xf numFmtId="0" fontId="12" fillId="0" borderId="47" xfId="0" applyFont="1" applyBorder="1" applyAlignment="1">
      <alignment horizontal="left" vertical="center" wrapText="1" indent="1"/>
    </xf>
    <xf numFmtId="0" fontId="12" fillId="0" borderId="48" xfId="0" applyFont="1" applyBorder="1" applyAlignment="1">
      <alignment horizontal="left" vertical="center" wrapText="1" indent="1"/>
    </xf>
    <xf numFmtId="0" fontId="12" fillId="0" borderId="49" xfId="0" applyFont="1" applyBorder="1" applyAlignment="1">
      <alignment horizontal="left" vertical="center" wrapText="1" indent="1"/>
    </xf>
    <xf numFmtId="0" fontId="12" fillId="0" borderId="50" xfId="0" applyFont="1" applyBorder="1" applyAlignment="1">
      <alignment horizontal="left" vertical="center" wrapText="1" indent="1"/>
    </xf>
    <xf numFmtId="0" fontId="12" fillId="0" borderId="0" xfId="0" applyFont="1" applyAlignment="1">
      <alignment horizontal="left" vertical="center" wrapText="1" indent="1"/>
    </xf>
    <xf numFmtId="0" fontId="12" fillId="0" borderId="51" xfId="0" applyFont="1" applyBorder="1" applyAlignment="1">
      <alignment horizontal="left" vertical="center" wrapText="1" indent="1"/>
    </xf>
    <xf numFmtId="0" fontId="12" fillId="0" borderId="44" xfId="0" applyFont="1" applyBorder="1" applyAlignment="1">
      <alignment horizontal="left" vertical="center" wrapText="1" indent="1"/>
    </xf>
    <xf numFmtId="0" fontId="12" fillId="0" borderId="45" xfId="0" applyFont="1" applyBorder="1" applyAlignment="1">
      <alignment horizontal="left" vertical="center" wrapText="1" indent="1"/>
    </xf>
    <xf numFmtId="0" fontId="12" fillId="0" borderId="46" xfId="0" applyFont="1" applyBorder="1" applyAlignment="1">
      <alignment horizontal="left" vertical="center" wrapText="1" indent="1"/>
    </xf>
    <xf numFmtId="0" fontId="12" fillId="0" borderId="48" xfId="0" applyFont="1" applyBorder="1" applyAlignment="1">
      <alignment horizontal="right" vertical="center"/>
    </xf>
    <xf numFmtId="0" fontId="12" fillId="0" borderId="49" xfId="0" applyFont="1" applyBorder="1" applyAlignment="1">
      <alignment horizontal="right" vertical="center"/>
    </xf>
    <xf numFmtId="0" fontId="12" fillId="0" borderId="50" xfId="0" applyFont="1" applyBorder="1" applyAlignment="1">
      <alignment horizontal="right" vertical="center"/>
    </xf>
    <xf numFmtId="0" fontId="12" fillId="0" borderId="0" xfId="0" applyFont="1" applyAlignment="1">
      <alignment horizontal="right" vertical="center"/>
    </xf>
    <xf numFmtId="0" fontId="12" fillId="0" borderId="51" xfId="0" applyFont="1" applyBorder="1" applyAlignment="1">
      <alignment horizontal="right" vertical="center"/>
    </xf>
    <xf numFmtId="0" fontId="12" fillId="0" borderId="45" xfId="0" applyFont="1" applyBorder="1" applyAlignment="1">
      <alignment horizontal="right" vertical="center"/>
    </xf>
    <xf numFmtId="0" fontId="12" fillId="0" borderId="46" xfId="0" applyFont="1" applyBorder="1" applyAlignment="1">
      <alignment horizontal="right" vertical="center"/>
    </xf>
    <xf numFmtId="0" fontId="22" fillId="0" borderId="48" xfId="0" applyFont="1" applyBorder="1" applyAlignment="1">
      <alignment horizontal="left" vertical="center"/>
    </xf>
    <xf numFmtId="0" fontId="22" fillId="0" borderId="0" xfId="0" applyFont="1" applyAlignment="1">
      <alignment horizontal="left" vertical="center"/>
    </xf>
    <xf numFmtId="0" fontId="10" fillId="0" borderId="47" xfId="0" applyFont="1" applyBorder="1" applyAlignment="1">
      <alignment horizontal="center" vertical="top"/>
    </xf>
    <xf numFmtId="0" fontId="10" fillId="0" borderId="48" xfId="0" applyFont="1" applyBorder="1" applyAlignment="1">
      <alignment horizontal="center" vertical="top"/>
    </xf>
    <xf numFmtId="0" fontId="10" fillId="0" borderId="49" xfId="0" applyFont="1" applyBorder="1" applyAlignment="1">
      <alignment horizontal="center" vertical="top"/>
    </xf>
    <xf numFmtId="0" fontId="10" fillId="0" borderId="50" xfId="0" applyFont="1" applyBorder="1" applyAlignment="1">
      <alignment horizontal="center" vertical="top"/>
    </xf>
    <xf numFmtId="0" fontId="10" fillId="0" borderId="0" xfId="0" applyFont="1" applyAlignment="1">
      <alignment horizontal="center" vertical="top"/>
    </xf>
    <xf numFmtId="0" fontId="10" fillId="0" borderId="51" xfId="0" applyFont="1" applyBorder="1" applyAlignment="1">
      <alignment horizontal="center" vertical="top"/>
    </xf>
    <xf numFmtId="0" fontId="10" fillId="0" borderId="44" xfId="0" applyFont="1" applyBorder="1" applyAlignment="1">
      <alignment horizontal="center" vertical="top"/>
    </xf>
    <xf numFmtId="0" fontId="10" fillId="0" borderId="45" xfId="0" applyFont="1" applyBorder="1" applyAlignment="1">
      <alignment horizontal="center" vertical="top"/>
    </xf>
    <xf numFmtId="0" fontId="10" fillId="0" borderId="46" xfId="0" applyFont="1" applyBorder="1" applyAlignment="1">
      <alignment horizontal="center" vertical="top"/>
    </xf>
    <xf numFmtId="0" fontId="25" fillId="0" borderId="0" xfId="0" applyFont="1" applyAlignment="1">
      <alignment horizontal="distributed" vertical="center"/>
    </xf>
    <xf numFmtId="0" fontId="24" fillId="0" borderId="45" xfId="0" applyFont="1" applyBorder="1" applyAlignment="1">
      <alignment horizontal="distributed" vertical="center"/>
    </xf>
    <xf numFmtId="0" fontId="24" fillId="0" borderId="45" xfId="0" applyFont="1" applyBorder="1" applyAlignment="1">
      <alignment horizontal="right" vertical="center"/>
    </xf>
    <xf numFmtId="0" fontId="26" fillId="0" borderId="45" xfId="0" applyFont="1" applyBorder="1" applyAlignment="1">
      <alignment horizontal="left" vertical="center" shrinkToFit="1"/>
    </xf>
    <xf numFmtId="0" fontId="10" fillId="0" borderId="11" xfId="0" applyFont="1" applyBorder="1" applyAlignment="1">
      <alignment horizontal="center" vertical="center" textRotation="255"/>
    </xf>
    <xf numFmtId="0" fontId="10" fillId="0" borderId="13" xfId="0" applyFont="1" applyBorder="1" applyAlignment="1">
      <alignment horizontal="center" vertical="center" textRotation="255"/>
    </xf>
    <xf numFmtId="0" fontId="10" fillId="0" borderId="11" xfId="0" applyFont="1" applyBorder="1" applyAlignment="1">
      <alignment horizontal="left" vertical="center" wrapText="1"/>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2" fillId="0" borderId="50" xfId="0" applyFont="1" applyBorder="1" applyAlignment="1">
      <alignment horizontal="left" vertical="center" wrapText="1"/>
    </xf>
    <xf numFmtId="0" fontId="12" fillId="0" borderId="51" xfId="0" applyFont="1" applyBorder="1" applyAlignment="1">
      <alignment horizontal="left" vertical="center" wrapText="1"/>
    </xf>
    <xf numFmtId="0" fontId="12" fillId="0" borderId="0" xfId="0" applyFont="1" applyAlignment="1">
      <alignment horizontal="left" vertical="center" shrinkToFit="1"/>
    </xf>
    <xf numFmtId="0" fontId="12" fillId="0" borderId="0" xfId="0" applyFont="1" applyAlignment="1">
      <alignment horizontal="left" vertical="center"/>
    </xf>
    <xf numFmtId="0" fontId="12" fillId="0" borderId="51" xfId="0" applyFont="1" applyBorder="1" applyAlignment="1">
      <alignment horizontal="left" vertical="center"/>
    </xf>
    <xf numFmtId="0" fontId="31" fillId="0" borderId="0" xfId="0" applyFont="1" applyAlignment="1">
      <alignment horizontal="center" vertical="top"/>
    </xf>
    <xf numFmtId="0" fontId="31" fillId="0" borderId="45" xfId="0" applyFont="1" applyBorder="1" applyAlignment="1">
      <alignment horizontal="center" vertical="top"/>
    </xf>
    <xf numFmtId="0" fontId="12" fillId="0" borderId="65" xfId="0" applyFont="1" applyBorder="1" applyAlignment="1">
      <alignment horizontal="left" vertical="center" wrapText="1" indent="1"/>
    </xf>
    <xf numFmtId="0" fontId="12" fillId="0" borderId="65" xfId="0" applyFont="1" applyBorder="1" applyAlignment="1">
      <alignment horizontal="center" vertical="center"/>
    </xf>
    <xf numFmtId="0" fontId="4" fillId="0" borderId="65" xfId="0" applyFont="1" applyBorder="1" applyAlignment="1">
      <alignment horizontal="left" vertical="center" wrapText="1" indent="1"/>
    </xf>
    <xf numFmtId="0" fontId="16" fillId="6" borderId="0" xfId="0" applyFont="1" applyFill="1" applyAlignment="1">
      <alignment horizontal="center" vertical="center" wrapText="1"/>
    </xf>
    <xf numFmtId="0" fontId="12" fillId="0" borderId="18" xfId="0" applyFont="1" applyBorder="1" applyAlignment="1">
      <alignment horizontal="left" vertical="center" wrapText="1"/>
    </xf>
    <xf numFmtId="0" fontId="10" fillId="0" borderId="22" xfId="0" applyFont="1" applyBorder="1" applyAlignment="1">
      <alignment horizontal="left" vertical="center" wrapText="1"/>
    </xf>
    <xf numFmtId="0" fontId="10" fillId="0" borderId="55" xfId="0" applyFont="1" applyBorder="1" applyAlignment="1">
      <alignment horizontal="left" vertical="center" wrapText="1"/>
    </xf>
    <xf numFmtId="0" fontId="10" fillId="0" borderId="20" xfId="0" applyFont="1" applyBorder="1" applyAlignment="1">
      <alignment horizontal="left" vertical="center" wrapText="1"/>
    </xf>
    <xf numFmtId="0" fontId="4" fillId="0" borderId="69" xfId="0" applyFont="1" applyBorder="1" applyAlignment="1">
      <alignment horizontal="left" vertical="center" wrapText="1" indent="1"/>
    </xf>
  </cellXfs>
  <cellStyles count="3">
    <cellStyle name="標準" xfId="0" builtinId="0"/>
    <cellStyle name="標準 2" xfId="1" xr:uid="{550131DD-14CF-4E70-85FF-EE3BA939D311}"/>
    <cellStyle name="標準 3" xfId="2" xr:uid="{1BE6744A-3337-4609-B8E7-878FAB9CFD6F}"/>
  </cellStyles>
  <dxfs count="1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2"/>
        </patternFill>
      </fill>
    </dxf>
  </dxfs>
  <tableStyles count="0" defaultTableStyle="TableStyleMedium9" defaultPivotStyle="PivotStyleLight16"/>
  <colors>
    <mruColors>
      <color rgb="FFFFFF99"/>
      <color rgb="FFFFCCFF"/>
      <color rgb="FF00660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_rels/drawing1.xml.rels>&#65279;<?xml version="1.0" encoding="utf-8" standalone="yes"?>
<Relationships xmlns="http://schemas.openxmlformats.org/package/2006/relationships">
  <Relationship Id="rId3" Type="http://schemas.openxmlformats.org/officeDocument/2006/relationships/image" Target="../media/image3.emf" />
  <Relationship Id="rId2" Type="http://schemas.openxmlformats.org/officeDocument/2006/relationships/image" Target="../media/image2.emf" />
  <Relationship Id="rId1" Type="http://schemas.openxmlformats.org/officeDocument/2006/relationships/image" Target="../media/image1.png" />
  <Relationship Id="rId5" Type="http://schemas.openxmlformats.org/officeDocument/2006/relationships/image" Target="../media/image5.emf" />
  <Relationship Id="rId4" Type="http://schemas.openxmlformats.org/officeDocument/2006/relationships/image" Target="../media/image4.emf" />
</Relationships>
</file>

<file path=xl/drawings/_rels/vmlDrawing1.vml.rels>&#65279;<?xml version="1.0" encoding="utf-8" standalone="yes"?>
<Relationships xmlns="http://schemas.openxmlformats.org/package/2006/relationships">
  <Relationship Id="rId3" Type="http://schemas.openxmlformats.org/officeDocument/2006/relationships/image" Target="../media/image8.emf" />
  <Relationship Id="rId2" Type="http://schemas.openxmlformats.org/officeDocument/2006/relationships/image" Target="../media/image7.emf" />
  <Relationship Id="rId1" Type="http://schemas.openxmlformats.org/officeDocument/2006/relationships/image" Target="../media/image6.emf" />
  <Relationship Id="rId4" Type="http://schemas.openxmlformats.org/officeDocument/2006/relationships/image" Target="../media/image9.emf" />
</Relationships>
</file>

<file path=xl/drawings/drawing1.xml><?xml version="1.0" encoding="utf-8"?>
<xdr:wsDr xmlns:xdr="http://schemas.openxmlformats.org/drawingml/2006/spreadsheetDrawing" xmlns:a="http://schemas.openxmlformats.org/drawingml/2006/main">
  <xdr:twoCellAnchor editAs="oneCell">
    <xdr:from>
      <xdr:col>51</xdr:col>
      <xdr:colOff>62945</xdr:colOff>
      <xdr:row>66</xdr:row>
      <xdr:rowOff>73269</xdr:rowOff>
    </xdr:from>
    <xdr:to>
      <xdr:col>78</xdr:col>
      <xdr:colOff>13255</xdr:colOff>
      <xdr:row>73</xdr:row>
      <xdr:rowOff>65630</xdr:rowOff>
    </xdr:to>
    <xdr:pic>
      <xdr:nvPicPr>
        <xdr:cNvPr id="6" name="図 5">
          <a:extLst>
            <a:ext uri="{FF2B5EF4-FFF2-40B4-BE49-F238E27FC236}">
              <a16:creationId xmlns:a16="http://schemas.microsoft.com/office/drawing/2014/main" id="{26008E0F-8202-ED79-B493-C4CED6BD035F}"/>
            </a:ext>
          </a:extLst>
        </xdr:cNvPr>
        <xdr:cNvPicPr>
          <a:picLocks noChangeAspect="1"/>
        </xdr:cNvPicPr>
      </xdr:nvPicPr>
      <xdr:blipFill>
        <a:blip xmlns:r="http://schemas.openxmlformats.org/officeDocument/2006/relationships" r:embed="rId1"/>
        <a:stretch>
          <a:fillRect/>
        </a:stretch>
      </xdr:blipFill>
      <xdr:spPr>
        <a:xfrm>
          <a:off x="8349695" y="14177596"/>
          <a:ext cx="4229233" cy="18533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41</xdr:col>
          <xdr:colOff>7329</xdr:colOff>
          <xdr:row>1</xdr:row>
          <xdr:rowOff>0</xdr:rowOff>
        </xdr:from>
        <xdr:to>
          <xdr:col>77</xdr:col>
          <xdr:colOff>73271</xdr:colOff>
          <xdr:row>40</xdr:row>
          <xdr:rowOff>300404</xdr:rowOff>
        </xdr:to>
        <xdr:pic>
          <xdr:nvPicPr>
            <xdr:cNvPr id="2" name="図 1">
              <a:extLst>
                <a:ext uri="{FF2B5EF4-FFF2-40B4-BE49-F238E27FC236}">
                  <a16:creationId xmlns:a16="http://schemas.microsoft.com/office/drawing/2014/main" id="{E7454454-94F9-748C-BF6C-D660232DDCF1}"/>
                </a:ext>
              </a:extLst>
            </xdr:cNvPr>
            <xdr:cNvPicPr>
              <a:picLocks noChangeAspect="1" noChangeArrowheads="1"/>
              <a:extLst>
                <a:ext uri="{84589F7E-364E-4C9E-8A38-B11213B215E9}">
                  <a14:cameraTool cellRange="印刷してくださいA4!$C$45:$AL$91" spid="_x0000_s8342"/>
                </a:ext>
              </a:extLst>
            </xdr:cNvPicPr>
          </xdr:nvPicPr>
          <xdr:blipFill>
            <a:blip xmlns:r="http://schemas.openxmlformats.org/officeDocument/2006/relationships" r:embed="rId2"/>
            <a:srcRect/>
            <a:stretch>
              <a:fillRect/>
            </a:stretch>
          </xdr:blipFill>
          <xdr:spPr bwMode="auto">
            <a:xfrm>
              <a:off x="6462348" y="161192"/>
              <a:ext cx="5868865" cy="953232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7329</xdr:colOff>
          <xdr:row>87</xdr:row>
          <xdr:rowOff>0</xdr:rowOff>
        </xdr:from>
        <xdr:to>
          <xdr:col>77</xdr:col>
          <xdr:colOff>83529</xdr:colOff>
          <xdr:row>126</xdr:row>
          <xdr:rowOff>307730</xdr:rowOff>
        </xdr:to>
        <xdr:pic>
          <xdr:nvPicPr>
            <xdr:cNvPr id="5" name="図 4">
              <a:extLst>
                <a:ext uri="{FF2B5EF4-FFF2-40B4-BE49-F238E27FC236}">
                  <a16:creationId xmlns:a16="http://schemas.microsoft.com/office/drawing/2014/main" id="{D8FBA494-5E47-02FC-1170-639AA69C40DD}"/>
                </a:ext>
              </a:extLst>
            </xdr:cNvPr>
            <xdr:cNvPicPr>
              <a:picLocks noChangeAspect="1" noChangeArrowheads="1"/>
              <a:extLst>
                <a:ext uri="{84589F7E-364E-4C9E-8A38-B11213B215E9}">
                  <a14:cameraTool cellRange="印刷してくださいA4!$B$45:$AL$91" spid="_x0000_s8343"/>
                </a:ext>
              </a:extLst>
            </xdr:cNvPicPr>
          </xdr:nvPicPr>
          <xdr:blipFill>
            <a:blip xmlns:r="http://schemas.openxmlformats.org/officeDocument/2006/relationships" r:embed="rId3"/>
            <a:srcRect/>
            <a:stretch>
              <a:fillRect/>
            </a:stretch>
          </xdr:blipFill>
          <xdr:spPr bwMode="auto">
            <a:xfrm>
              <a:off x="6301156" y="20134385"/>
              <a:ext cx="6040315" cy="953965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130</xdr:row>
          <xdr:rowOff>0</xdr:rowOff>
        </xdr:from>
        <xdr:to>
          <xdr:col>77</xdr:col>
          <xdr:colOff>76200</xdr:colOff>
          <xdr:row>170</xdr:row>
          <xdr:rowOff>0</xdr:rowOff>
        </xdr:to>
        <xdr:pic>
          <xdr:nvPicPr>
            <xdr:cNvPr id="10" name="図 9">
              <a:extLst>
                <a:ext uri="{FF2B5EF4-FFF2-40B4-BE49-F238E27FC236}">
                  <a16:creationId xmlns:a16="http://schemas.microsoft.com/office/drawing/2014/main" id="{C9F77878-DE3D-4ED4-02BB-8ED3AD94AA21}"/>
                </a:ext>
              </a:extLst>
            </xdr:cNvPr>
            <xdr:cNvPicPr>
              <a:picLocks noChangeAspect="1" noChangeArrowheads="1"/>
              <a:extLst>
                <a:ext uri="{84589F7E-364E-4C9E-8A38-B11213B215E9}">
                  <a14:cameraTool cellRange="印刷してくださいA4!$B$45:$AL$91" spid="_x0000_s8344"/>
                </a:ext>
              </a:extLst>
            </xdr:cNvPicPr>
          </xdr:nvPicPr>
          <xdr:blipFill>
            <a:blip xmlns:r="http://schemas.openxmlformats.org/officeDocument/2006/relationships" r:embed="rId4"/>
            <a:srcRect/>
            <a:stretch>
              <a:fillRect/>
            </a:stretch>
          </xdr:blipFill>
          <xdr:spPr bwMode="auto">
            <a:xfrm>
              <a:off x="6315075" y="30099000"/>
              <a:ext cx="6067425" cy="9525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173</xdr:row>
          <xdr:rowOff>0</xdr:rowOff>
        </xdr:from>
        <xdr:to>
          <xdr:col>77</xdr:col>
          <xdr:colOff>76200</xdr:colOff>
          <xdr:row>213</xdr:row>
          <xdr:rowOff>0</xdr:rowOff>
        </xdr:to>
        <xdr:pic>
          <xdr:nvPicPr>
            <xdr:cNvPr id="11" name="図 10">
              <a:extLst>
                <a:ext uri="{FF2B5EF4-FFF2-40B4-BE49-F238E27FC236}">
                  <a16:creationId xmlns:a16="http://schemas.microsoft.com/office/drawing/2014/main" id="{38D5064F-4BC8-3EF7-9B4F-6CD5A39AEDE7}"/>
                </a:ext>
              </a:extLst>
            </xdr:cNvPr>
            <xdr:cNvPicPr>
              <a:picLocks noChangeAspect="1" noChangeArrowheads="1"/>
              <a:extLst>
                <a:ext uri="{84589F7E-364E-4C9E-8A38-B11213B215E9}">
                  <a14:cameraTool cellRange="印刷してくださいA4!$B$45:$AL$91" spid="_x0000_s8345"/>
                </a:ext>
              </a:extLst>
            </xdr:cNvPicPr>
          </xdr:nvPicPr>
          <xdr:blipFill>
            <a:blip xmlns:r="http://schemas.openxmlformats.org/officeDocument/2006/relationships" r:embed="rId3"/>
            <a:srcRect/>
            <a:stretch>
              <a:fillRect/>
            </a:stretch>
          </xdr:blipFill>
          <xdr:spPr bwMode="auto">
            <a:xfrm>
              <a:off x="6315075" y="40081200"/>
              <a:ext cx="6067425" cy="9525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44</xdr:row>
          <xdr:rowOff>0</xdr:rowOff>
        </xdr:from>
        <xdr:to>
          <xdr:col>77</xdr:col>
          <xdr:colOff>76200</xdr:colOff>
          <xdr:row>84</xdr:row>
          <xdr:rowOff>0</xdr:rowOff>
        </xdr:to>
        <xdr:pic>
          <xdr:nvPicPr>
            <xdr:cNvPr id="12" name="図 11">
              <a:extLst>
                <a:ext uri="{FF2B5EF4-FFF2-40B4-BE49-F238E27FC236}">
                  <a16:creationId xmlns:a16="http://schemas.microsoft.com/office/drawing/2014/main" id="{B4952125-4585-0890-AB3D-03205B45711C}"/>
                </a:ext>
              </a:extLst>
            </xdr:cNvPr>
            <xdr:cNvPicPr>
              <a:picLocks noChangeAspect="1" noChangeArrowheads="1"/>
              <a:extLst>
                <a:ext uri="{84589F7E-364E-4C9E-8A38-B11213B215E9}">
                  <a14:cameraTool cellRange="印刷してくださいA4!$B$138:$AL$183" spid="_x0000_s8346"/>
                </a:ext>
              </a:extLst>
            </xdr:cNvPicPr>
          </xdr:nvPicPr>
          <xdr:blipFill>
            <a:blip xmlns:r="http://schemas.openxmlformats.org/officeDocument/2006/relationships" r:embed="rId5"/>
            <a:srcRect/>
            <a:stretch>
              <a:fillRect/>
            </a:stretch>
          </xdr:blipFill>
          <xdr:spPr bwMode="auto">
            <a:xfrm>
              <a:off x="6315075" y="10144125"/>
              <a:ext cx="6067425" cy="95154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92241-6D3B-4467-A5AB-4337356E6218}">
  <sheetPr>
    <pageSetUpPr fitToPage="1"/>
  </sheetPr>
  <dimension ref="A1:AM36"/>
  <sheetViews>
    <sheetView showGridLines="0" showRowColHeaders="0" tabSelected="1" zoomScale="140" zoomScaleNormal="140" workbookViewId="0"/>
  </sheetViews>
  <sheetFormatPr defaultColWidth="2.83203125" defaultRowHeight="12.75" x14ac:dyDescent="0.2"/>
  <cols>
    <col min="1" max="1" width="1.83203125" customWidth="1"/>
    <col min="3" max="31" width="2.6640625" customWidth="1"/>
    <col min="32" max="38" width="3.33203125" customWidth="1"/>
    <col min="39" max="39" width="1.83203125" customWidth="1"/>
  </cols>
  <sheetData>
    <row r="1" spans="1:39" s="25" customFormat="1" ht="12.75" customHeight="1" x14ac:dyDescent="0.2">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row>
    <row r="2" spans="1:39" s="25" customFormat="1" ht="12.75" customHeight="1" x14ac:dyDescent="0.2">
      <c r="A2" s="29"/>
      <c r="B2" s="29"/>
      <c r="C2" s="45" t="s">
        <v>714</v>
      </c>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29"/>
    </row>
    <row r="3" spans="1:39" s="25" customFormat="1" ht="12.75" customHeight="1" thickBot="1" x14ac:dyDescent="0.25">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row>
    <row r="4" spans="1:39" s="25" customFormat="1" ht="21" customHeight="1" thickBot="1" x14ac:dyDescent="0.25">
      <c r="A4" s="29"/>
      <c r="B4" s="29"/>
      <c r="C4" s="70" t="s">
        <v>573</v>
      </c>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2"/>
      <c r="AM4" s="29"/>
    </row>
    <row r="5" spans="1:39" s="25" customFormat="1" ht="12.75" customHeight="1" x14ac:dyDescent="0.2">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row>
    <row r="6" spans="1:39" s="25" customFormat="1" ht="101.25" customHeight="1" x14ac:dyDescent="0.2">
      <c r="A6" s="29"/>
      <c r="B6" s="29"/>
      <c r="C6" s="66" t="s">
        <v>574</v>
      </c>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29"/>
    </row>
    <row r="7" spans="1:39" s="25" customFormat="1" ht="135" customHeight="1" x14ac:dyDescent="0.2">
      <c r="A7" s="29"/>
      <c r="B7" s="29"/>
      <c r="C7" s="66" t="s">
        <v>575</v>
      </c>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29"/>
    </row>
    <row r="8" spans="1:39" s="25" customFormat="1" ht="57" customHeight="1" x14ac:dyDescent="0.2">
      <c r="A8" s="29"/>
      <c r="B8" s="29"/>
      <c r="C8" s="66" t="s">
        <v>576</v>
      </c>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29"/>
    </row>
    <row r="9" spans="1:39" s="25" customFormat="1" ht="37.5" customHeight="1" x14ac:dyDescent="0.2">
      <c r="A9" s="29"/>
      <c r="B9" s="29"/>
      <c r="C9" s="65" t="s">
        <v>577</v>
      </c>
      <c r="D9" s="65"/>
      <c r="E9" s="65"/>
      <c r="F9" s="65"/>
      <c r="G9" s="65"/>
      <c r="H9" s="65"/>
      <c r="I9" s="65"/>
      <c r="J9" s="65"/>
      <c r="K9" s="65"/>
      <c r="L9" s="65"/>
      <c r="M9" s="65"/>
      <c r="N9" s="65"/>
      <c r="O9" s="65"/>
      <c r="P9" s="65"/>
      <c r="Q9" s="65"/>
      <c r="R9" s="65" t="s">
        <v>578</v>
      </c>
      <c r="S9" s="65"/>
      <c r="T9" s="65"/>
      <c r="U9" s="65"/>
      <c r="V9" s="65"/>
      <c r="W9" s="65"/>
      <c r="X9" s="65"/>
      <c r="Y9" s="65" t="s">
        <v>579</v>
      </c>
      <c r="Z9" s="65"/>
      <c r="AA9" s="65"/>
      <c r="AB9" s="65"/>
      <c r="AC9" s="65"/>
      <c r="AD9" s="65"/>
      <c r="AE9" s="65"/>
      <c r="AF9" s="82" t="s">
        <v>580</v>
      </c>
      <c r="AG9" s="82"/>
      <c r="AH9" s="82"/>
      <c r="AI9" s="82"/>
      <c r="AJ9" s="82"/>
      <c r="AK9" s="82"/>
      <c r="AL9" s="82"/>
      <c r="AM9" s="30"/>
    </row>
    <row r="10" spans="1:39" s="25" customFormat="1" ht="24" customHeight="1" x14ac:dyDescent="0.2">
      <c r="A10" s="29"/>
      <c r="B10" s="29"/>
      <c r="C10" s="65" t="s">
        <v>581</v>
      </c>
      <c r="D10" s="65"/>
      <c r="E10" s="65"/>
      <c r="F10" s="65"/>
      <c r="G10" s="65"/>
      <c r="H10" s="65"/>
      <c r="I10" s="65"/>
      <c r="J10" s="65"/>
      <c r="K10" s="65"/>
      <c r="L10" s="65"/>
      <c r="M10" s="65"/>
      <c r="N10" s="65"/>
      <c r="O10" s="65"/>
      <c r="P10" s="65"/>
      <c r="Q10" s="65"/>
      <c r="R10" s="83" t="s">
        <v>592</v>
      </c>
      <c r="S10" s="84"/>
      <c r="T10" s="84"/>
      <c r="U10" s="84"/>
      <c r="V10" s="84"/>
      <c r="W10" s="84"/>
      <c r="X10" s="84"/>
      <c r="Y10" s="84"/>
      <c r="Z10" s="84"/>
      <c r="AA10" s="84"/>
      <c r="AB10" s="84"/>
      <c r="AC10" s="84"/>
      <c r="AD10" s="84"/>
      <c r="AE10" s="84"/>
      <c r="AF10" s="84"/>
      <c r="AG10" s="84"/>
      <c r="AH10" s="84"/>
      <c r="AI10" s="84"/>
      <c r="AJ10" s="84"/>
      <c r="AK10" s="84"/>
      <c r="AL10" s="85"/>
      <c r="AM10" s="29"/>
    </row>
    <row r="11" spans="1:39" s="25" customFormat="1" ht="36.75" customHeight="1" x14ac:dyDescent="0.2">
      <c r="A11" s="29"/>
      <c r="B11" s="29"/>
      <c r="C11" s="68" t="s">
        <v>582</v>
      </c>
      <c r="D11" s="69"/>
      <c r="E11" s="69"/>
      <c r="F11" s="69"/>
      <c r="G11" s="69"/>
      <c r="H11" s="69"/>
      <c r="I11" s="69"/>
      <c r="J11" s="69"/>
      <c r="K11" s="69"/>
      <c r="L11" s="69"/>
      <c r="M11" s="69"/>
      <c r="N11" s="69"/>
      <c r="O11" s="69"/>
      <c r="P11" s="69"/>
      <c r="Q11" s="69"/>
      <c r="R11" s="65" t="s">
        <v>587</v>
      </c>
      <c r="S11" s="65"/>
      <c r="T11" s="65"/>
      <c r="U11" s="65"/>
      <c r="V11" s="65"/>
      <c r="W11" s="65"/>
      <c r="X11" s="65"/>
      <c r="Y11" s="65" t="s">
        <v>587</v>
      </c>
      <c r="Z11" s="65"/>
      <c r="AA11" s="65"/>
      <c r="AB11" s="65"/>
      <c r="AC11" s="65"/>
      <c r="AD11" s="65"/>
      <c r="AE11" s="65"/>
      <c r="AF11" s="73" t="s">
        <v>593</v>
      </c>
      <c r="AG11" s="74"/>
      <c r="AH11" s="74"/>
      <c r="AI11" s="74"/>
      <c r="AJ11" s="74"/>
      <c r="AK11" s="74"/>
      <c r="AL11" s="75"/>
      <c r="AM11" s="29"/>
    </row>
    <row r="12" spans="1:39" s="25" customFormat="1" ht="36.75" customHeight="1" x14ac:dyDescent="0.2">
      <c r="A12" s="29"/>
      <c r="B12" s="29"/>
      <c r="C12" s="68" t="s">
        <v>583</v>
      </c>
      <c r="D12" s="69"/>
      <c r="E12" s="69"/>
      <c r="F12" s="69"/>
      <c r="G12" s="69"/>
      <c r="H12" s="69"/>
      <c r="I12" s="69"/>
      <c r="J12" s="69"/>
      <c r="K12" s="69"/>
      <c r="L12" s="69"/>
      <c r="M12" s="69"/>
      <c r="N12" s="69"/>
      <c r="O12" s="69"/>
      <c r="P12" s="69"/>
      <c r="Q12" s="69"/>
      <c r="R12" s="65" t="s">
        <v>588</v>
      </c>
      <c r="S12" s="65"/>
      <c r="T12" s="65"/>
      <c r="U12" s="65"/>
      <c r="V12" s="65"/>
      <c r="W12" s="65"/>
      <c r="X12" s="65"/>
      <c r="Y12" s="65" t="s">
        <v>588</v>
      </c>
      <c r="Z12" s="65"/>
      <c r="AA12" s="65"/>
      <c r="AB12" s="65"/>
      <c r="AC12" s="65"/>
      <c r="AD12" s="65"/>
      <c r="AE12" s="65"/>
      <c r="AF12" s="76"/>
      <c r="AG12" s="77"/>
      <c r="AH12" s="77"/>
      <c r="AI12" s="77"/>
      <c r="AJ12" s="77"/>
      <c r="AK12" s="77"/>
      <c r="AL12" s="78"/>
      <c r="AM12" s="29"/>
    </row>
    <row r="13" spans="1:39" s="25" customFormat="1" ht="36.75" customHeight="1" x14ac:dyDescent="0.2">
      <c r="A13" s="29"/>
      <c r="B13" s="29"/>
      <c r="C13" s="68" t="s">
        <v>584</v>
      </c>
      <c r="D13" s="69"/>
      <c r="E13" s="69"/>
      <c r="F13" s="69"/>
      <c r="G13" s="69"/>
      <c r="H13" s="69"/>
      <c r="I13" s="69"/>
      <c r="J13" s="69"/>
      <c r="K13" s="69"/>
      <c r="L13" s="69"/>
      <c r="M13" s="69"/>
      <c r="N13" s="69"/>
      <c r="O13" s="69"/>
      <c r="P13" s="69"/>
      <c r="Q13" s="69"/>
      <c r="R13" s="65" t="s">
        <v>589</v>
      </c>
      <c r="S13" s="65"/>
      <c r="T13" s="65"/>
      <c r="U13" s="65"/>
      <c r="V13" s="65"/>
      <c r="W13" s="65"/>
      <c r="X13" s="65"/>
      <c r="Y13" s="65" t="s">
        <v>588</v>
      </c>
      <c r="Z13" s="65"/>
      <c r="AA13" s="65"/>
      <c r="AB13" s="65"/>
      <c r="AC13" s="65"/>
      <c r="AD13" s="65"/>
      <c r="AE13" s="65"/>
      <c r="AF13" s="76"/>
      <c r="AG13" s="77"/>
      <c r="AH13" s="77"/>
      <c r="AI13" s="77"/>
      <c r="AJ13" s="77"/>
      <c r="AK13" s="77"/>
      <c r="AL13" s="78"/>
      <c r="AM13" s="29"/>
    </row>
    <row r="14" spans="1:39" s="25" customFormat="1" ht="36.75" customHeight="1" x14ac:dyDescent="0.2">
      <c r="A14" s="29"/>
      <c r="B14" s="29"/>
      <c r="C14" s="68" t="s">
        <v>585</v>
      </c>
      <c r="D14" s="69"/>
      <c r="E14" s="69"/>
      <c r="F14" s="69"/>
      <c r="G14" s="69"/>
      <c r="H14" s="69"/>
      <c r="I14" s="69"/>
      <c r="J14" s="69"/>
      <c r="K14" s="69"/>
      <c r="L14" s="69"/>
      <c r="M14" s="69"/>
      <c r="N14" s="69"/>
      <c r="O14" s="69"/>
      <c r="P14" s="69"/>
      <c r="Q14" s="69"/>
      <c r="R14" s="65" t="s">
        <v>590</v>
      </c>
      <c r="S14" s="65"/>
      <c r="T14" s="65"/>
      <c r="U14" s="65"/>
      <c r="V14" s="65"/>
      <c r="W14" s="65"/>
      <c r="X14" s="65"/>
      <c r="Y14" s="65" t="s">
        <v>589</v>
      </c>
      <c r="Z14" s="65"/>
      <c r="AA14" s="65"/>
      <c r="AB14" s="65"/>
      <c r="AC14" s="65"/>
      <c r="AD14" s="65"/>
      <c r="AE14" s="65"/>
      <c r="AF14" s="76"/>
      <c r="AG14" s="77"/>
      <c r="AH14" s="77"/>
      <c r="AI14" s="77"/>
      <c r="AJ14" s="77"/>
      <c r="AK14" s="77"/>
      <c r="AL14" s="78"/>
      <c r="AM14" s="29"/>
    </row>
    <row r="15" spans="1:39" s="25" customFormat="1" ht="36.75" customHeight="1" x14ac:dyDescent="0.2">
      <c r="A15" s="29"/>
      <c r="B15" s="29"/>
      <c r="C15" s="68" t="s">
        <v>586</v>
      </c>
      <c r="D15" s="69"/>
      <c r="E15" s="69"/>
      <c r="F15" s="69"/>
      <c r="G15" s="69"/>
      <c r="H15" s="69"/>
      <c r="I15" s="69"/>
      <c r="J15" s="69"/>
      <c r="K15" s="69"/>
      <c r="L15" s="69"/>
      <c r="M15" s="69"/>
      <c r="N15" s="69"/>
      <c r="O15" s="69"/>
      <c r="P15" s="69"/>
      <c r="Q15" s="69"/>
      <c r="R15" s="65" t="s">
        <v>591</v>
      </c>
      <c r="S15" s="65"/>
      <c r="T15" s="65"/>
      <c r="U15" s="65"/>
      <c r="V15" s="65"/>
      <c r="W15" s="65"/>
      <c r="X15" s="65"/>
      <c r="Y15" s="65" t="s">
        <v>590</v>
      </c>
      <c r="Z15" s="65"/>
      <c r="AA15" s="65"/>
      <c r="AB15" s="65"/>
      <c r="AC15" s="65"/>
      <c r="AD15" s="65"/>
      <c r="AE15" s="65"/>
      <c r="AF15" s="79"/>
      <c r="AG15" s="80"/>
      <c r="AH15" s="80"/>
      <c r="AI15" s="80"/>
      <c r="AJ15" s="80"/>
      <c r="AK15" s="80"/>
      <c r="AL15" s="81"/>
      <c r="AM15" s="29"/>
    </row>
    <row r="16" spans="1:39" s="25" customFormat="1" ht="3.75" customHeight="1" x14ac:dyDescent="0.2">
      <c r="A16" s="29"/>
      <c r="B16" s="29"/>
      <c r="C16" s="42"/>
      <c r="D16" s="42"/>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29"/>
    </row>
    <row r="17" spans="1:39" s="25" customFormat="1" ht="14.25" customHeight="1" x14ac:dyDescent="0.2">
      <c r="A17" s="29"/>
      <c r="B17" s="29"/>
      <c r="C17" s="64" t="s">
        <v>594</v>
      </c>
      <c r="D17" s="64"/>
      <c r="E17" s="67" t="s">
        <v>595</v>
      </c>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29"/>
    </row>
    <row r="18" spans="1:39" s="25" customFormat="1" ht="14.25" customHeight="1" x14ac:dyDescent="0.2">
      <c r="A18" s="29"/>
      <c r="B18" s="29"/>
      <c r="C18" s="64" t="s">
        <v>596</v>
      </c>
      <c r="D18" s="64"/>
      <c r="E18" s="64" t="s">
        <v>597</v>
      </c>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29"/>
    </row>
    <row r="19" spans="1:39" s="25" customFormat="1" ht="33.75" customHeight="1" x14ac:dyDescent="0.2">
      <c r="A19" s="29"/>
      <c r="B19" s="29"/>
      <c r="C19" s="64" t="s">
        <v>598</v>
      </c>
      <c r="D19" s="64"/>
      <c r="E19" s="64" t="s">
        <v>599</v>
      </c>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29"/>
    </row>
    <row r="20" spans="1:39" s="25" customFormat="1" ht="22.5" customHeight="1" x14ac:dyDescent="0.2">
      <c r="A20" s="29"/>
      <c r="B20" s="29"/>
      <c r="C20" s="64" t="s">
        <v>600</v>
      </c>
      <c r="D20" s="64"/>
      <c r="E20" s="64" t="s">
        <v>601</v>
      </c>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29"/>
    </row>
    <row r="21" spans="1:39" s="25" customFormat="1" ht="31.5" customHeight="1" x14ac:dyDescent="0.2"/>
    <row r="22" spans="1:39" s="25" customFormat="1" ht="12.75" customHeight="1" x14ac:dyDescent="0.2"/>
    <row r="23" spans="1:39" s="29" customFormat="1" ht="12.75" customHeight="1" thickBot="1" x14ac:dyDescent="0.25"/>
    <row r="24" spans="1:39" s="29" customFormat="1" ht="21.75" customHeight="1" thickBot="1" x14ac:dyDescent="0.25">
      <c r="C24" s="70" t="s">
        <v>602</v>
      </c>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2"/>
    </row>
    <row r="25" spans="1:39" s="29" customFormat="1" ht="12.75" customHeight="1" x14ac:dyDescent="0.2"/>
    <row r="26" spans="1:39" s="29" customFormat="1" ht="87.75" customHeight="1" x14ac:dyDescent="0.2">
      <c r="C26" s="66" t="s">
        <v>603</v>
      </c>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row>
    <row r="27" spans="1:39" s="29" customFormat="1" ht="116.25" customHeight="1" x14ac:dyDescent="0.2">
      <c r="C27" s="66" t="s">
        <v>606</v>
      </c>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row>
    <row r="28" spans="1:39" s="29" customFormat="1" ht="93.75" customHeight="1" x14ac:dyDescent="0.2">
      <c r="C28" s="66" t="s">
        <v>604</v>
      </c>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row>
    <row r="29" spans="1:39" s="29" customFormat="1" ht="12.75" customHeight="1" x14ac:dyDescent="0.2">
      <c r="C29" s="29" t="s">
        <v>605</v>
      </c>
    </row>
    <row r="30" spans="1:39" ht="31.5" customHeight="1" thickBot="1" x14ac:dyDescent="0.25"/>
    <row r="31" spans="1:39" ht="24" customHeight="1" thickBot="1" x14ac:dyDescent="0.25">
      <c r="C31" s="61" t="s">
        <v>761</v>
      </c>
      <c r="D31" s="62"/>
      <c r="E31" s="62"/>
      <c r="F31" s="62"/>
      <c r="G31" s="62"/>
      <c r="H31" s="62"/>
      <c r="I31" s="62"/>
      <c r="J31" s="62"/>
      <c r="K31" s="62"/>
      <c r="L31" s="62"/>
      <c r="M31" s="62"/>
      <c r="N31" s="62"/>
      <c r="O31" s="62"/>
      <c r="P31" s="62"/>
      <c r="Q31" s="62"/>
      <c r="R31" s="62"/>
      <c r="S31" s="62"/>
      <c r="T31" s="62"/>
      <c r="U31" s="62"/>
      <c r="V31" s="62"/>
      <c r="W31" s="62"/>
      <c r="X31" s="62"/>
      <c r="Y31" s="62"/>
      <c r="Z31" s="62"/>
      <c r="AA31" s="63"/>
    </row>
    <row r="33" spans="3:38" ht="54.75" customHeight="1" x14ac:dyDescent="0.2">
      <c r="C33" s="64" t="s">
        <v>762</v>
      </c>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row>
    <row r="34" spans="3:38" ht="62.25" customHeight="1" x14ac:dyDescent="0.2">
      <c r="C34" s="64" t="s">
        <v>763</v>
      </c>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row>
    <row r="35" spans="3:38" ht="36.75" customHeight="1" x14ac:dyDescent="0.2">
      <c r="C35" s="64" t="s">
        <v>764</v>
      </c>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row>
    <row r="36" spans="3:38" ht="74.25" customHeight="1" x14ac:dyDescent="0.2">
      <c r="C36" s="64" t="s">
        <v>765</v>
      </c>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row>
  </sheetData>
  <sheetProtection algorithmName="SHA-512" hashValue="MpESyM+L7Dgy8+kF4KDSIpFdXQraS+ZgnQ262iQwq2WenFIJ2t3A/8GOOMy1UY7hfOyr2ZuTufN209UAf3Nfpg==" saltValue="R708MxSBH9p+Rdwrn65nVw==" spinCount="100000" sheet="1" objects="1" scenarios="1" selectLockedCells="1"/>
  <mergeCells count="43">
    <mergeCell ref="Y9:AE9"/>
    <mergeCell ref="R9:X9"/>
    <mergeCell ref="C9:Q9"/>
    <mergeCell ref="C10:Q10"/>
    <mergeCell ref="C4:AL4"/>
    <mergeCell ref="C6:AL6"/>
    <mergeCell ref="C7:AL7"/>
    <mergeCell ref="C8:AL8"/>
    <mergeCell ref="AF9:AL9"/>
    <mergeCell ref="R10:AL10"/>
    <mergeCell ref="C11:Q11"/>
    <mergeCell ref="R11:X11"/>
    <mergeCell ref="Y11:AE11"/>
    <mergeCell ref="C24:AF24"/>
    <mergeCell ref="C26:AM26"/>
    <mergeCell ref="AF11:AL15"/>
    <mergeCell ref="C14:Q14"/>
    <mergeCell ref="R14:X14"/>
    <mergeCell ref="Y14:AE14"/>
    <mergeCell ref="C12:Q12"/>
    <mergeCell ref="R12:X12"/>
    <mergeCell ref="Y12:AE12"/>
    <mergeCell ref="C13:Q13"/>
    <mergeCell ref="R13:X13"/>
    <mergeCell ref="Y13:AE13"/>
    <mergeCell ref="C15:Q15"/>
    <mergeCell ref="R15:X15"/>
    <mergeCell ref="Y15:AE15"/>
    <mergeCell ref="C28:AM28"/>
    <mergeCell ref="E17:AL17"/>
    <mergeCell ref="C17:D17"/>
    <mergeCell ref="C18:D18"/>
    <mergeCell ref="E18:AL18"/>
    <mergeCell ref="E19:AL19"/>
    <mergeCell ref="C19:D19"/>
    <mergeCell ref="E20:AL20"/>
    <mergeCell ref="C20:D20"/>
    <mergeCell ref="C27:AM27"/>
    <mergeCell ref="C31:AA31"/>
    <mergeCell ref="C33:AL33"/>
    <mergeCell ref="C34:AL34"/>
    <mergeCell ref="C35:AL35"/>
    <mergeCell ref="C36:AL36"/>
  </mergeCells>
  <phoneticPr fontId="2"/>
  <pageMargins left="0.31496062992125984" right="0.31496062992125984" top="0.74803149606299213" bottom="0.74803149606299213" header="0.31496062992125984" footer="0.31496062992125984"/>
  <pageSetup paperSize="9" fitToHeight="0" orientation="portrait" verticalDpi="0" r:id="rId1"/>
  <rowBreaks count="1" manualBreakCount="1">
    <brk id="2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100E0-F897-43E9-81B3-D1D140B5FA08}">
  <sheetPr codeName="Sheet2">
    <tabColor rgb="FFFF0000"/>
    <pageSetUpPr fitToPage="1"/>
  </sheetPr>
  <dimension ref="A1:BR112"/>
  <sheetViews>
    <sheetView showGridLines="0" topLeftCell="B90" zoomScale="120" zoomScaleNormal="120" workbookViewId="0">
      <selection activeCell="K100" sqref="K100:U100"/>
    </sheetView>
  </sheetViews>
  <sheetFormatPr defaultColWidth="4" defaultRowHeight="18.75" customHeight="1" x14ac:dyDescent="0.2"/>
  <cols>
    <col min="1" max="1" width="3.83203125" style="3" customWidth="1"/>
    <col min="2" max="18" width="4" style="3"/>
    <col min="19" max="19" width="3.83203125" style="3" customWidth="1"/>
    <col min="20" max="28" width="4" style="3"/>
    <col min="29" max="29" width="4" style="3" customWidth="1"/>
    <col min="30" max="31" width="4" style="3"/>
    <col min="32" max="32" width="11.83203125" style="3" customWidth="1"/>
    <col min="33" max="39" width="4" style="3"/>
    <col min="40" max="46" width="4" style="28"/>
    <col min="47" max="66" width="4" style="15"/>
    <col min="67" max="70" width="4" style="28"/>
    <col min="71" max="16384" width="4" style="3"/>
  </cols>
  <sheetData>
    <row r="1" spans="1:57" ht="18.75" customHeight="1" x14ac:dyDescent="0.2">
      <c r="B1" s="38" t="s">
        <v>760</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row>
    <row r="2" spans="1:57" ht="7.5" customHeight="1" thickBot="1" x14ac:dyDescent="0.25"/>
    <row r="3" spans="1:57" ht="18.75" customHeight="1" thickTop="1" x14ac:dyDescent="0.2">
      <c r="B3" s="17"/>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9"/>
    </row>
    <row r="4" spans="1:57" ht="18.75" customHeight="1" x14ac:dyDescent="0.2">
      <c r="B4" s="20" t="s">
        <v>712</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21"/>
    </row>
    <row r="5" spans="1:57" ht="18.75" customHeight="1" x14ac:dyDescent="0.2">
      <c r="B5" s="20" t="s">
        <v>0</v>
      </c>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21"/>
    </row>
    <row r="6" spans="1:57" ht="18.75" customHeight="1" thickBot="1" x14ac:dyDescent="0.25">
      <c r="B6" s="22"/>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4"/>
    </row>
    <row r="7" spans="1:57" ht="18.75" customHeight="1" thickTop="1" x14ac:dyDescent="0.2"/>
    <row r="8" spans="1:57" ht="18.75" customHeight="1" x14ac:dyDescent="0.2">
      <c r="B8" s="113" t="s">
        <v>466</v>
      </c>
      <c r="C8" s="113"/>
      <c r="D8" s="113"/>
      <c r="E8" s="113"/>
      <c r="F8" s="113"/>
      <c r="G8" s="114"/>
      <c r="H8" s="114"/>
      <c r="I8" s="114"/>
      <c r="J8" s="114"/>
      <c r="K8" s="114"/>
      <c r="L8" s="114"/>
      <c r="V8" s="3" t="s">
        <v>607</v>
      </c>
    </row>
    <row r="9" spans="1:57" ht="18.75" customHeight="1" x14ac:dyDescent="0.2">
      <c r="B9" s="89" t="s">
        <v>771</v>
      </c>
      <c r="C9" s="89"/>
      <c r="D9" s="89"/>
      <c r="E9" s="89"/>
      <c r="F9" s="89"/>
      <c r="G9" s="89"/>
      <c r="H9" s="89"/>
      <c r="I9" s="89"/>
      <c r="J9" s="89"/>
      <c r="K9" s="89"/>
      <c r="L9" s="89"/>
      <c r="M9" s="89"/>
      <c r="N9" s="89"/>
      <c r="O9" s="128"/>
      <c r="P9" s="129"/>
      <c r="Q9" s="129"/>
      <c r="R9" s="129"/>
      <c r="S9" s="129"/>
      <c r="T9" s="129"/>
      <c r="U9" s="130"/>
      <c r="V9" s="3" t="s">
        <v>777</v>
      </c>
      <c r="AU9" s="15" t="s">
        <v>772</v>
      </c>
      <c r="AV9" s="15" t="s">
        <v>773</v>
      </c>
    </row>
    <row r="11" spans="1:57" ht="18.75" customHeight="1" thickBot="1" x14ac:dyDescent="0.25">
      <c r="A11" s="9" t="s">
        <v>407</v>
      </c>
      <c r="B11" s="6"/>
      <c r="C11" s="6"/>
      <c r="D11" s="6"/>
      <c r="E11" s="6"/>
      <c r="F11" s="6"/>
      <c r="G11" s="6"/>
      <c r="H11" s="6"/>
      <c r="I11" s="6"/>
      <c r="J11" s="6"/>
      <c r="K11" s="6"/>
    </row>
    <row r="12" spans="1:57" ht="9" customHeight="1" thickTop="1" thickBot="1" x14ac:dyDescent="0.25"/>
    <row r="13" spans="1:57" ht="18.75" customHeight="1" x14ac:dyDescent="0.2">
      <c r="B13" s="131" t="s">
        <v>398</v>
      </c>
      <c r="C13" s="91" t="s">
        <v>1</v>
      </c>
      <c r="D13" s="91"/>
      <c r="E13" s="91"/>
      <c r="F13" s="91"/>
      <c r="G13" s="166"/>
      <c r="H13" s="166"/>
      <c r="I13" s="166"/>
      <c r="J13" s="166"/>
      <c r="K13" s="166"/>
      <c r="L13" s="166"/>
      <c r="M13" s="166"/>
      <c r="N13" s="166"/>
      <c r="O13" s="166"/>
      <c r="P13" s="166"/>
      <c r="Q13" s="166"/>
      <c r="R13" s="166"/>
      <c r="S13" s="166"/>
      <c r="T13" s="166"/>
      <c r="U13" s="167"/>
    </row>
    <row r="14" spans="1:57" ht="18.75" customHeight="1" x14ac:dyDescent="0.2">
      <c r="B14" s="132"/>
      <c r="C14" s="89" t="s">
        <v>3</v>
      </c>
      <c r="D14" s="89"/>
      <c r="E14" s="89"/>
      <c r="F14" s="89"/>
      <c r="G14" s="158"/>
      <c r="H14" s="158"/>
      <c r="I14" s="158"/>
      <c r="J14" s="158"/>
      <c r="K14" s="158"/>
      <c r="L14" s="158"/>
      <c r="M14" s="158"/>
      <c r="N14" s="158"/>
      <c r="O14" s="158"/>
      <c r="P14" s="158"/>
      <c r="Q14" s="158"/>
      <c r="R14" s="158"/>
      <c r="S14" s="158"/>
      <c r="T14" s="158"/>
      <c r="U14" s="159"/>
    </row>
    <row r="15" spans="1:57" ht="18.75" customHeight="1" x14ac:dyDescent="0.2">
      <c r="B15" s="132"/>
      <c r="C15" s="89" t="s">
        <v>778</v>
      </c>
      <c r="D15" s="89"/>
      <c r="E15" s="89"/>
      <c r="F15" s="89"/>
      <c r="G15" s="158"/>
      <c r="H15" s="158"/>
      <c r="I15" s="158"/>
      <c r="J15" s="158"/>
      <c r="K15" s="158"/>
      <c r="L15" s="158"/>
      <c r="M15" s="158"/>
      <c r="N15" s="158"/>
      <c r="O15" s="158"/>
      <c r="P15" s="158"/>
      <c r="Q15" s="158"/>
      <c r="R15" s="158"/>
      <c r="S15" s="158"/>
      <c r="T15" s="158"/>
      <c r="U15" s="159"/>
      <c r="V15" s="3" t="s">
        <v>781</v>
      </c>
      <c r="AU15" s="15" t="s">
        <v>779</v>
      </c>
      <c r="AV15" s="15" t="s">
        <v>780</v>
      </c>
    </row>
    <row r="16" spans="1:57" ht="18.75" customHeight="1" x14ac:dyDescent="0.2">
      <c r="B16" s="132"/>
      <c r="C16" s="89" t="s">
        <v>4</v>
      </c>
      <c r="D16" s="89"/>
      <c r="E16" s="89"/>
      <c r="F16" s="89"/>
      <c r="G16" s="88" t="s">
        <v>5</v>
      </c>
      <c r="H16" s="88"/>
      <c r="I16" s="88"/>
      <c r="J16" s="88"/>
      <c r="K16" s="88"/>
      <c r="L16" s="89" t="s">
        <v>6</v>
      </c>
      <c r="M16" s="89"/>
      <c r="N16" s="88"/>
      <c r="O16" s="88"/>
      <c r="P16" s="89" t="s">
        <v>7</v>
      </c>
      <c r="Q16" s="89"/>
      <c r="R16" s="88"/>
      <c r="S16" s="88"/>
      <c r="T16" s="89" t="s">
        <v>8</v>
      </c>
      <c r="U16" s="118"/>
      <c r="V16" s="3" t="s">
        <v>9</v>
      </c>
      <c r="AU16" s="15" t="s">
        <v>374</v>
      </c>
      <c r="AV16" s="15" t="s">
        <v>375</v>
      </c>
      <c r="AX16" s="15" t="s">
        <v>376</v>
      </c>
      <c r="BD16" s="15" t="s">
        <v>377</v>
      </c>
      <c r="BE16" s="15" t="s">
        <v>378</v>
      </c>
    </row>
    <row r="17" spans="2:56" ht="18.75" customHeight="1" x14ac:dyDescent="0.2">
      <c r="B17" s="132"/>
      <c r="C17" s="89" t="s">
        <v>10</v>
      </c>
      <c r="D17" s="89"/>
      <c r="E17" s="89"/>
      <c r="F17" s="89"/>
      <c r="G17" s="88"/>
      <c r="H17" s="88"/>
      <c r="I17" s="88"/>
      <c r="J17" s="88"/>
      <c r="K17" s="88"/>
      <c r="L17" s="88"/>
      <c r="M17" s="88"/>
      <c r="N17" s="88"/>
      <c r="O17" s="88"/>
      <c r="P17" s="88"/>
      <c r="Q17" s="88"/>
      <c r="R17" s="88"/>
      <c r="S17" s="88"/>
      <c r="T17" s="88"/>
      <c r="U17" s="90"/>
      <c r="V17" s="3" t="s">
        <v>782</v>
      </c>
    </row>
    <row r="18" spans="2:56" ht="18.75" customHeight="1" x14ac:dyDescent="0.2">
      <c r="B18" s="132"/>
      <c r="C18" s="89" t="s">
        <v>373</v>
      </c>
      <c r="D18" s="89"/>
      <c r="E18" s="89"/>
      <c r="F18" s="89"/>
      <c r="G18" s="160" t="str">
        <f>_xlfn.IFNA(VLOOKUP(G17,郵便番号,2,TRUE),"東京都")</f>
        <v>東京都</v>
      </c>
      <c r="H18" s="161"/>
      <c r="I18" s="162"/>
      <c r="J18" s="150"/>
      <c r="K18" s="151"/>
      <c r="L18" s="151"/>
      <c r="M18" s="151"/>
      <c r="N18" s="151"/>
      <c r="O18" s="151"/>
      <c r="P18" s="151"/>
      <c r="Q18" s="151"/>
      <c r="R18" s="151"/>
      <c r="S18" s="151"/>
      <c r="T18" s="151"/>
      <c r="U18" s="152"/>
    </row>
    <row r="19" spans="2:56" ht="18.75" customHeight="1" x14ac:dyDescent="0.2">
      <c r="B19" s="132"/>
      <c r="C19" s="89"/>
      <c r="D19" s="89"/>
      <c r="E19" s="89"/>
      <c r="F19" s="89"/>
      <c r="G19" s="102" t="s">
        <v>386</v>
      </c>
      <c r="H19" s="102"/>
      <c r="I19" s="102"/>
      <c r="J19" s="156"/>
      <c r="K19" s="156"/>
      <c r="L19" s="156"/>
      <c r="M19" s="156"/>
      <c r="N19" s="156"/>
      <c r="O19" s="156"/>
      <c r="P19" s="156"/>
      <c r="Q19" s="156"/>
      <c r="R19" s="156"/>
      <c r="S19" s="156"/>
      <c r="T19" s="156"/>
      <c r="U19" s="157"/>
    </row>
    <row r="20" spans="2:56" ht="18.75" customHeight="1" thickBot="1" x14ac:dyDescent="0.25">
      <c r="B20" s="133"/>
      <c r="C20" s="109" t="s">
        <v>11</v>
      </c>
      <c r="D20" s="109"/>
      <c r="E20" s="109"/>
      <c r="F20" s="109"/>
      <c r="G20" s="143"/>
      <c r="H20" s="143"/>
      <c r="I20" s="143"/>
      <c r="J20" s="143"/>
      <c r="K20" s="143"/>
      <c r="L20" s="143"/>
      <c r="M20" s="143"/>
      <c r="N20" s="143"/>
      <c r="O20" s="143"/>
      <c r="P20" s="143"/>
      <c r="Q20" s="143"/>
      <c r="R20" s="143"/>
      <c r="S20" s="143"/>
      <c r="T20" s="143"/>
      <c r="U20" s="144"/>
      <c r="V20" s="3" t="s">
        <v>782</v>
      </c>
    </row>
    <row r="21" spans="2:56" ht="18.75" customHeight="1" x14ac:dyDescent="0.2">
      <c r="B21" s="145" t="s">
        <v>367</v>
      </c>
      <c r="C21" s="117" t="s">
        <v>368</v>
      </c>
      <c r="D21" s="117"/>
      <c r="E21" s="117"/>
      <c r="F21" s="117"/>
      <c r="G21" s="163"/>
      <c r="H21" s="163"/>
      <c r="I21" s="163"/>
      <c r="J21" s="163"/>
      <c r="K21" s="163"/>
      <c r="L21" s="163"/>
      <c r="M21" s="163"/>
      <c r="N21" s="117" t="s">
        <v>15</v>
      </c>
      <c r="O21" s="117"/>
      <c r="P21" s="117"/>
      <c r="Q21" s="117"/>
      <c r="R21" s="117"/>
      <c r="S21" s="117"/>
      <c r="T21" s="163"/>
      <c r="U21" s="164"/>
      <c r="V21" s="3" t="s">
        <v>783</v>
      </c>
      <c r="AU21" s="15" t="s">
        <v>379</v>
      </c>
      <c r="AV21" s="15" t="s">
        <v>380</v>
      </c>
      <c r="AW21" s="15" t="s">
        <v>381</v>
      </c>
      <c r="AX21" s="15" t="s">
        <v>786</v>
      </c>
      <c r="AY21" s="15" t="s">
        <v>787</v>
      </c>
      <c r="AZ21" s="15" t="s">
        <v>788</v>
      </c>
      <c r="BA21" s="15" t="s">
        <v>382</v>
      </c>
      <c r="BB21" s="15" t="s">
        <v>789</v>
      </c>
      <c r="BC21" s="15" t="s">
        <v>383</v>
      </c>
      <c r="BD21" s="15" t="s">
        <v>384</v>
      </c>
    </row>
    <row r="22" spans="2:56" ht="18.75" customHeight="1" x14ac:dyDescent="0.2">
      <c r="B22" s="132"/>
      <c r="C22" s="89" t="s">
        <v>12</v>
      </c>
      <c r="D22" s="89"/>
      <c r="E22" s="89"/>
      <c r="F22" s="89"/>
      <c r="G22" s="88"/>
      <c r="H22" s="88"/>
      <c r="I22" s="88"/>
      <c r="J22" s="88"/>
      <c r="K22" s="88"/>
      <c r="L22" s="88"/>
      <c r="M22" s="88"/>
      <c r="N22" s="88"/>
      <c r="O22" s="88"/>
      <c r="P22" s="88"/>
      <c r="Q22" s="88"/>
      <c r="R22" s="88"/>
      <c r="S22" s="88"/>
      <c r="T22" s="88"/>
      <c r="U22" s="90"/>
      <c r="AU22" s="15" t="s">
        <v>16</v>
      </c>
      <c r="AV22" s="15" t="s">
        <v>385</v>
      </c>
    </row>
    <row r="23" spans="2:56" ht="18.75" customHeight="1" x14ac:dyDescent="0.2">
      <c r="B23" s="132"/>
      <c r="C23" s="89" t="s">
        <v>369</v>
      </c>
      <c r="D23" s="89"/>
      <c r="E23" s="89"/>
      <c r="F23" s="89"/>
      <c r="G23" s="88"/>
      <c r="H23" s="88"/>
      <c r="I23" s="88"/>
      <c r="J23" s="88"/>
      <c r="K23" s="89" t="s">
        <v>370</v>
      </c>
      <c r="L23" s="89"/>
      <c r="M23" s="89"/>
      <c r="N23" s="88"/>
      <c r="O23" s="88"/>
      <c r="P23" s="88"/>
      <c r="Q23" s="89" t="s">
        <v>371</v>
      </c>
      <c r="R23" s="89"/>
      <c r="S23" s="89"/>
      <c r="T23" s="88"/>
      <c r="U23" s="90"/>
    </row>
    <row r="24" spans="2:56" ht="18.75" customHeight="1" x14ac:dyDescent="0.2">
      <c r="B24" s="132"/>
      <c r="C24" s="89" t="s">
        <v>13</v>
      </c>
      <c r="D24" s="89"/>
      <c r="E24" s="89"/>
      <c r="F24" s="89"/>
      <c r="G24" s="88"/>
      <c r="H24" s="88"/>
      <c r="I24" s="88"/>
      <c r="J24" s="88"/>
      <c r="K24" s="88"/>
      <c r="L24" s="88"/>
      <c r="M24" s="88"/>
      <c r="N24" s="88"/>
      <c r="O24" s="88"/>
      <c r="P24" s="88"/>
      <c r="Q24" s="88"/>
      <c r="R24" s="88"/>
      <c r="S24" s="88"/>
      <c r="T24" s="88"/>
      <c r="U24" s="90"/>
    </row>
    <row r="25" spans="2:56" ht="18.75" customHeight="1" x14ac:dyDescent="0.2">
      <c r="B25" s="132"/>
      <c r="C25" s="89" t="s">
        <v>14</v>
      </c>
      <c r="D25" s="89"/>
      <c r="E25" s="89"/>
      <c r="F25" s="89"/>
      <c r="G25" s="88"/>
      <c r="H25" s="88"/>
      <c r="I25" s="88"/>
      <c r="J25" s="88"/>
      <c r="K25" s="88"/>
      <c r="L25" s="88"/>
      <c r="M25" s="88"/>
      <c r="N25" s="88"/>
      <c r="O25" s="88"/>
      <c r="P25" s="88"/>
      <c r="Q25" s="88"/>
      <c r="R25" s="88"/>
      <c r="S25" s="88"/>
      <c r="T25" s="88"/>
      <c r="U25" s="90"/>
    </row>
    <row r="26" spans="2:56" ht="18.75" customHeight="1" thickBot="1" x14ac:dyDescent="0.25">
      <c r="B26" s="146"/>
      <c r="C26" s="165" t="s">
        <v>372</v>
      </c>
      <c r="D26" s="165"/>
      <c r="E26" s="165"/>
      <c r="F26" s="165"/>
      <c r="G26" s="165"/>
      <c r="H26" s="165"/>
      <c r="I26" s="165"/>
      <c r="J26" s="165"/>
      <c r="K26" s="165"/>
      <c r="L26" s="165"/>
      <c r="M26" s="165"/>
      <c r="N26" s="165"/>
      <c r="O26" s="165"/>
      <c r="P26" s="165"/>
      <c r="Q26" s="168"/>
      <c r="R26" s="168"/>
      <c r="S26" s="168"/>
      <c r="T26" s="168"/>
      <c r="U26" s="169"/>
      <c r="V26" s="3" t="s">
        <v>784</v>
      </c>
      <c r="AU26" s="15" t="s">
        <v>387</v>
      </c>
      <c r="AV26" s="15" t="s">
        <v>388</v>
      </c>
      <c r="AX26" s="15" t="s">
        <v>389</v>
      </c>
    </row>
    <row r="27" spans="2:56" ht="18.75" customHeight="1" x14ac:dyDescent="0.2">
      <c r="B27" s="131" t="s">
        <v>392</v>
      </c>
      <c r="C27" s="134" t="s">
        <v>393</v>
      </c>
      <c r="D27" s="135"/>
      <c r="E27" s="135"/>
      <c r="F27" s="136"/>
      <c r="G27" s="7" t="s">
        <v>364</v>
      </c>
      <c r="H27" s="100"/>
      <c r="I27" s="100"/>
      <c r="J27" s="100"/>
      <c r="K27" s="100"/>
      <c r="L27" s="100"/>
      <c r="M27" s="100"/>
      <c r="N27" s="100"/>
      <c r="O27" s="100"/>
      <c r="P27" s="100"/>
      <c r="Q27" s="100"/>
      <c r="R27" s="100"/>
      <c r="S27" s="100"/>
      <c r="T27" s="100"/>
      <c r="U27" s="101"/>
      <c r="V27" s="3" t="s">
        <v>483</v>
      </c>
    </row>
    <row r="28" spans="2:56" ht="18.75" customHeight="1" x14ac:dyDescent="0.2">
      <c r="B28" s="132"/>
      <c r="C28" s="137"/>
      <c r="D28" s="138"/>
      <c r="E28" s="138"/>
      <c r="F28" s="139"/>
      <c r="G28" s="8" t="s">
        <v>365</v>
      </c>
      <c r="H28" s="115"/>
      <c r="I28" s="115"/>
      <c r="J28" s="115"/>
      <c r="K28" s="115"/>
      <c r="L28" s="115"/>
      <c r="M28" s="115"/>
      <c r="N28" s="115"/>
      <c r="O28" s="115"/>
      <c r="P28" s="115"/>
      <c r="Q28" s="115"/>
      <c r="R28" s="115"/>
      <c r="S28" s="115"/>
      <c r="T28" s="115"/>
      <c r="U28" s="116"/>
      <c r="V28" s="3" t="s">
        <v>484</v>
      </c>
    </row>
    <row r="29" spans="2:56" ht="18.75" customHeight="1" x14ac:dyDescent="0.2">
      <c r="B29" s="132"/>
      <c r="C29" s="137"/>
      <c r="D29" s="138"/>
      <c r="E29" s="138"/>
      <c r="F29" s="139"/>
      <c r="G29" s="8" t="s">
        <v>366</v>
      </c>
      <c r="H29" s="115"/>
      <c r="I29" s="115"/>
      <c r="J29" s="115"/>
      <c r="K29" s="115"/>
      <c r="L29" s="115"/>
      <c r="M29" s="115"/>
      <c r="N29" s="115"/>
      <c r="O29" s="115"/>
      <c r="P29" s="115"/>
      <c r="Q29" s="115"/>
      <c r="R29" s="115"/>
      <c r="S29" s="115"/>
      <c r="T29" s="115"/>
      <c r="U29" s="116"/>
    </row>
    <row r="30" spans="2:56" ht="18.75" customHeight="1" x14ac:dyDescent="0.2">
      <c r="B30" s="132"/>
      <c r="C30" s="137"/>
      <c r="D30" s="138"/>
      <c r="E30" s="138"/>
      <c r="F30" s="139"/>
      <c r="G30" s="8" t="s">
        <v>742</v>
      </c>
      <c r="H30" s="115"/>
      <c r="I30" s="115"/>
      <c r="J30" s="115"/>
      <c r="K30" s="115"/>
      <c r="L30" s="115"/>
      <c r="M30" s="115"/>
      <c r="N30" s="115"/>
      <c r="O30" s="115"/>
      <c r="P30" s="115"/>
      <c r="Q30" s="115"/>
      <c r="R30" s="115"/>
      <c r="S30" s="115"/>
      <c r="T30" s="115"/>
      <c r="U30" s="116"/>
    </row>
    <row r="31" spans="2:56" ht="18.75" customHeight="1" x14ac:dyDescent="0.2">
      <c r="B31" s="132"/>
      <c r="C31" s="137"/>
      <c r="D31" s="138"/>
      <c r="E31" s="138"/>
      <c r="F31" s="139"/>
      <c r="G31" s="8" t="s">
        <v>743</v>
      </c>
      <c r="H31" s="115"/>
      <c r="I31" s="115"/>
      <c r="J31" s="115"/>
      <c r="K31" s="115"/>
      <c r="L31" s="115"/>
      <c r="M31" s="115"/>
      <c r="N31" s="115"/>
      <c r="O31" s="115"/>
      <c r="P31" s="115"/>
      <c r="Q31" s="115"/>
      <c r="R31" s="115"/>
      <c r="S31" s="115"/>
      <c r="T31" s="115"/>
      <c r="U31" s="116"/>
    </row>
    <row r="32" spans="2:56" ht="18.75" customHeight="1" x14ac:dyDescent="0.2">
      <c r="B32" s="132"/>
      <c r="C32" s="140"/>
      <c r="D32" s="141"/>
      <c r="E32" s="141"/>
      <c r="F32" s="142"/>
      <c r="G32" s="8" t="s">
        <v>744</v>
      </c>
      <c r="H32" s="115"/>
      <c r="I32" s="115"/>
      <c r="J32" s="115"/>
      <c r="K32" s="115"/>
      <c r="L32" s="115"/>
      <c r="M32" s="115"/>
      <c r="N32" s="115"/>
      <c r="O32" s="115"/>
      <c r="P32" s="115"/>
      <c r="Q32" s="115"/>
      <c r="R32" s="115"/>
      <c r="S32" s="115"/>
      <c r="T32" s="115"/>
      <c r="U32" s="116"/>
    </row>
    <row r="33" spans="1:58" ht="18.75" customHeight="1" x14ac:dyDescent="0.2">
      <c r="B33" s="132"/>
      <c r="C33" s="125" t="s">
        <v>501</v>
      </c>
      <c r="D33" s="126"/>
      <c r="E33" s="126"/>
      <c r="F33" s="126"/>
      <c r="G33" s="126"/>
      <c r="H33" s="126"/>
      <c r="I33" s="126"/>
      <c r="J33" s="126"/>
      <c r="K33" s="126"/>
      <c r="L33" s="126"/>
      <c r="M33" s="126"/>
      <c r="N33" s="126"/>
      <c r="O33" s="126"/>
      <c r="P33" s="127"/>
      <c r="Q33" s="88"/>
      <c r="R33" s="88"/>
      <c r="S33" s="88"/>
      <c r="T33" s="88"/>
      <c r="U33" s="90"/>
      <c r="V33" s="3" t="s">
        <v>785</v>
      </c>
      <c r="AU33" s="15" t="s">
        <v>390</v>
      </c>
      <c r="AV33" s="15" t="s">
        <v>391</v>
      </c>
    </row>
    <row r="34" spans="1:58" ht="18.75" customHeight="1" x14ac:dyDescent="0.2">
      <c r="B34" s="132"/>
      <c r="C34" s="125" t="s">
        <v>402</v>
      </c>
      <c r="D34" s="126"/>
      <c r="E34" s="126"/>
      <c r="F34" s="126"/>
      <c r="G34" s="126"/>
      <c r="H34" s="126"/>
      <c r="I34" s="126"/>
      <c r="J34" s="126"/>
      <c r="K34" s="126"/>
      <c r="L34" s="126"/>
      <c r="M34" s="126"/>
      <c r="N34" s="126"/>
      <c r="O34" s="126"/>
      <c r="P34" s="127"/>
      <c r="Q34" s="88"/>
      <c r="R34" s="88"/>
      <c r="S34" s="88"/>
      <c r="T34" s="88"/>
      <c r="U34" s="90"/>
      <c r="W34" s="4"/>
      <c r="AU34" s="15" t="s">
        <v>394</v>
      </c>
      <c r="AV34" s="15" t="s">
        <v>395</v>
      </c>
    </row>
    <row r="35" spans="1:58" ht="18.75" customHeight="1" x14ac:dyDescent="0.2">
      <c r="B35" s="132"/>
      <c r="C35" s="125" t="s">
        <v>399</v>
      </c>
      <c r="D35" s="126"/>
      <c r="E35" s="126"/>
      <c r="F35" s="126"/>
      <c r="G35" s="126"/>
      <c r="H35" s="126"/>
      <c r="I35" s="126"/>
      <c r="J35" s="126"/>
      <c r="K35" s="126"/>
      <c r="L35" s="126"/>
      <c r="M35" s="126"/>
      <c r="N35" s="126"/>
      <c r="O35" s="126"/>
      <c r="P35" s="127"/>
      <c r="Q35" s="88"/>
      <c r="R35" s="88"/>
      <c r="S35" s="88"/>
      <c r="T35" s="88"/>
      <c r="U35" s="90"/>
    </row>
    <row r="36" spans="1:58" ht="18.75" customHeight="1" x14ac:dyDescent="0.2">
      <c r="B36" s="132"/>
      <c r="C36" s="125" t="s">
        <v>400</v>
      </c>
      <c r="D36" s="126"/>
      <c r="E36" s="126"/>
      <c r="F36" s="126"/>
      <c r="G36" s="126"/>
      <c r="H36" s="126"/>
      <c r="I36" s="126"/>
      <c r="J36" s="126"/>
      <c r="K36" s="126"/>
      <c r="L36" s="126"/>
      <c r="M36" s="126"/>
      <c r="N36" s="126"/>
      <c r="O36" s="126"/>
      <c r="P36" s="127"/>
      <c r="Q36" s="88"/>
      <c r="R36" s="88"/>
      <c r="S36" s="88"/>
      <c r="T36" s="88"/>
      <c r="U36" s="90"/>
      <c r="AU36" s="15" t="s">
        <v>396</v>
      </c>
      <c r="AV36" s="15" t="s">
        <v>397</v>
      </c>
    </row>
    <row r="37" spans="1:58" ht="18.75" customHeight="1" thickBot="1" x14ac:dyDescent="0.25">
      <c r="B37" s="133"/>
      <c r="C37" s="147" t="s">
        <v>401</v>
      </c>
      <c r="D37" s="148"/>
      <c r="E37" s="148"/>
      <c r="F37" s="148"/>
      <c r="G37" s="148"/>
      <c r="H37" s="148"/>
      <c r="I37" s="148"/>
      <c r="J37" s="148"/>
      <c r="K37" s="148"/>
      <c r="L37" s="148"/>
      <c r="M37" s="148"/>
      <c r="N37" s="148"/>
      <c r="O37" s="148"/>
      <c r="P37" s="149"/>
      <c r="Q37" s="143"/>
      <c r="R37" s="143"/>
      <c r="S37" s="143"/>
      <c r="T37" s="143"/>
      <c r="U37" s="144"/>
    </row>
    <row r="39" spans="1:58" ht="18.75" customHeight="1" thickBot="1" x14ac:dyDescent="0.25">
      <c r="A39" s="9" t="s">
        <v>766</v>
      </c>
      <c r="B39" s="6"/>
      <c r="C39" s="6"/>
      <c r="D39" s="6"/>
      <c r="E39" s="6"/>
      <c r="F39" s="6"/>
      <c r="G39" s="6"/>
      <c r="H39" s="6"/>
      <c r="I39" s="6"/>
      <c r="J39" s="6"/>
      <c r="K39" s="6"/>
      <c r="L39" s="9"/>
      <c r="M39" s="6"/>
      <c r="N39" s="6"/>
      <c r="O39"/>
    </row>
    <row r="40" spans="1:58" ht="18.75" customHeight="1" thickTop="1" thickBot="1" x14ac:dyDescent="0.25">
      <c r="A40" s="3" t="s">
        <v>767</v>
      </c>
    </row>
    <row r="41" spans="1:58" ht="18.75" customHeight="1" x14ac:dyDescent="0.2">
      <c r="B41" s="119" t="s">
        <v>768</v>
      </c>
      <c r="C41" s="122" t="s">
        <v>769</v>
      </c>
      <c r="D41" s="123"/>
      <c r="E41" s="123"/>
      <c r="F41" s="123"/>
      <c r="G41" s="123"/>
      <c r="H41" s="123"/>
      <c r="I41" s="123"/>
      <c r="J41" s="123"/>
      <c r="K41" s="123"/>
      <c r="L41" s="123"/>
      <c r="M41" s="123"/>
      <c r="N41" s="123"/>
      <c r="O41" s="123"/>
      <c r="P41" s="124"/>
      <c r="Q41" s="92"/>
      <c r="R41" s="92"/>
      <c r="S41" s="92"/>
      <c r="T41" s="92"/>
      <c r="U41" s="93"/>
      <c r="AU41" s="15" t="s">
        <v>403</v>
      </c>
      <c r="AV41" s="15" t="s">
        <v>404</v>
      </c>
    </row>
    <row r="42" spans="1:58" ht="18.75" customHeight="1" x14ac:dyDescent="0.2">
      <c r="B42" s="120"/>
      <c r="C42" s="125" t="s">
        <v>770</v>
      </c>
      <c r="D42" s="126"/>
      <c r="E42" s="126"/>
      <c r="F42" s="126"/>
      <c r="G42" s="126"/>
      <c r="H42" s="126"/>
      <c r="I42" s="126"/>
      <c r="J42" s="126"/>
      <c r="K42" s="126"/>
      <c r="L42" s="126"/>
      <c r="M42" s="126"/>
      <c r="N42" s="126"/>
      <c r="O42" s="126"/>
      <c r="P42" s="127"/>
      <c r="Q42" s="88"/>
      <c r="R42" s="88"/>
      <c r="S42" s="88"/>
      <c r="T42" s="88"/>
      <c r="U42" s="90"/>
    </row>
    <row r="43" spans="1:58" ht="18.75" customHeight="1" x14ac:dyDescent="0.2">
      <c r="B43" s="120"/>
      <c r="C43" s="89" t="s">
        <v>1</v>
      </c>
      <c r="D43" s="89"/>
      <c r="E43" s="89"/>
      <c r="F43" s="89"/>
      <c r="G43" s="107"/>
      <c r="H43" s="107"/>
      <c r="I43" s="107"/>
      <c r="J43" s="107"/>
      <c r="K43" s="107"/>
      <c r="L43" s="107"/>
      <c r="M43" s="107"/>
      <c r="N43" s="107"/>
      <c r="O43" s="107"/>
      <c r="P43" s="107"/>
      <c r="Q43" s="107"/>
      <c r="R43" s="107"/>
      <c r="S43" s="107"/>
      <c r="T43" s="107"/>
      <c r="U43" s="108"/>
    </row>
    <row r="44" spans="1:58" ht="18.75" customHeight="1" x14ac:dyDescent="0.2">
      <c r="B44" s="120"/>
      <c r="C44" s="89" t="s">
        <v>3</v>
      </c>
      <c r="D44" s="89"/>
      <c r="E44" s="89"/>
      <c r="F44" s="89"/>
      <c r="G44" s="107"/>
      <c r="H44" s="107"/>
      <c r="I44" s="107"/>
      <c r="J44" s="107"/>
      <c r="K44" s="107"/>
      <c r="L44" s="107"/>
      <c r="M44" s="107"/>
      <c r="N44" s="107"/>
      <c r="O44" s="107"/>
      <c r="P44" s="107"/>
      <c r="Q44" s="107"/>
      <c r="R44" s="107"/>
      <c r="S44" s="107"/>
      <c r="T44" s="107"/>
      <c r="U44" s="108"/>
    </row>
    <row r="45" spans="1:58" ht="18.75" customHeight="1" x14ac:dyDescent="0.2">
      <c r="B45" s="120"/>
      <c r="C45" s="89" t="s">
        <v>405</v>
      </c>
      <c r="D45" s="89"/>
      <c r="E45" s="89"/>
      <c r="F45" s="89"/>
      <c r="G45" s="170"/>
      <c r="H45" s="171"/>
      <c r="I45" s="171"/>
      <c r="J45" s="171"/>
      <c r="K45" s="173"/>
      <c r="L45" s="160" t="s">
        <v>406</v>
      </c>
      <c r="M45" s="161"/>
      <c r="N45" s="161"/>
      <c r="O45" s="161"/>
      <c r="P45" s="162"/>
      <c r="Q45" s="170"/>
      <c r="R45" s="171"/>
      <c r="S45" s="171"/>
      <c r="T45" s="171"/>
      <c r="U45" s="172"/>
      <c r="V45" s="3" t="s">
        <v>17</v>
      </c>
      <c r="AU45" s="15" t="s">
        <v>408</v>
      </c>
      <c r="AV45" s="15" t="s">
        <v>409</v>
      </c>
      <c r="AX45" s="15" t="s">
        <v>410</v>
      </c>
      <c r="BD45" s="15" t="s">
        <v>411</v>
      </c>
      <c r="BE45" s="15" t="s">
        <v>412</v>
      </c>
      <c r="BF45" s="15" t="s">
        <v>413</v>
      </c>
    </row>
    <row r="46" spans="1:58" ht="18.75" customHeight="1" x14ac:dyDescent="0.2">
      <c r="B46" s="120"/>
      <c r="C46" s="89" t="s">
        <v>10</v>
      </c>
      <c r="D46" s="89"/>
      <c r="E46" s="89"/>
      <c r="F46" s="89"/>
      <c r="G46" s="107"/>
      <c r="H46" s="107"/>
      <c r="I46" s="107"/>
      <c r="J46" s="107"/>
      <c r="K46" s="107"/>
      <c r="L46" s="107"/>
      <c r="M46" s="107"/>
      <c r="N46" s="107"/>
      <c r="O46" s="107"/>
      <c r="P46" s="107"/>
      <c r="Q46" s="107"/>
      <c r="R46" s="107"/>
      <c r="S46" s="107"/>
      <c r="T46" s="107"/>
      <c r="U46" s="108"/>
      <c r="V46" s="3" t="s">
        <v>782</v>
      </c>
    </row>
    <row r="47" spans="1:58" ht="18.75" customHeight="1" x14ac:dyDescent="0.2">
      <c r="B47" s="120"/>
      <c r="C47" s="89" t="s">
        <v>373</v>
      </c>
      <c r="D47" s="89"/>
      <c r="E47" s="89"/>
      <c r="F47" s="89"/>
      <c r="G47" s="153" t="str">
        <f>_xlfn.IFNA(VLOOKUP(G46,郵便番号,2,TRUE),"東京都")</f>
        <v>東京都</v>
      </c>
      <c r="H47" s="154"/>
      <c r="I47" s="155"/>
      <c r="J47" s="174"/>
      <c r="K47" s="175"/>
      <c r="L47" s="175"/>
      <c r="M47" s="175"/>
      <c r="N47" s="175"/>
      <c r="O47" s="175"/>
      <c r="P47" s="175"/>
      <c r="Q47" s="175"/>
      <c r="R47" s="175"/>
      <c r="S47" s="175"/>
      <c r="T47" s="175"/>
      <c r="U47" s="176"/>
    </row>
    <row r="48" spans="1:58" ht="18.75" customHeight="1" x14ac:dyDescent="0.2">
      <c r="B48" s="120"/>
      <c r="C48" s="89"/>
      <c r="D48" s="89"/>
      <c r="E48" s="89"/>
      <c r="F48" s="89"/>
      <c r="G48" s="102" t="s">
        <v>386</v>
      </c>
      <c r="H48" s="102"/>
      <c r="I48" s="102"/>
      <c r="J48" s="103"/>
      <c r="K48" s="103"/>
      <c r="L48" s="103"/>
      <c r="M48" s="103"/>
      <c r="N48" s="103"/>
      <c r="O48" s="103"/>
      <c r="P48" s="103"/>
      <c r="Q48" s="103"/>
      <c r="R48" s="103"/>
      <c r="S48" s="103"/>
      <c r="T48" s="103"/>
      <c r="U48" s="104"/>
    </row>
    <row r="49" spans="1:22" ht="18.75" customHeight="1" thickBot="1" x14ac:dyDescent="0.25">
      <c r="B49" s="121"/>
      <c r="C49" s="109" t="s">
        <v>11</v>
      </c>
      <c r="D49" s="109"/>
      <c r="E49" s="109"/>
      <c r="F49" s="109"/>
      <c r="G49" s="105"/>
      <c r="H49" s="105"/>
      <c r="I49" s="105"/>
      <c r="J49" s="105"/>
      <c r="K49" s="105"/>
      <c r="L49" s="105"/>
      <c r="M49" s="105"/>
      <c r="N49" s="105"/>
      <c r="O49" s="105"/>
      <c r="P49" s="105"/>
      <c r="Q49" s="105"/>
      <c r="R49" s="105"/>
      <c r="S49" s="105"/>
      <c r="T49" s="105"/>
      <c r="U49" s="106"/>
      <c r="V49" s="3" t="s">
        <v>782</v>
      </c>
    </row>
    <row r="51" spans="1:22" ht="18.75" customHeight="1" thickBot="1" x14ac:dyDescent="0.25">
      <c r="A51" s="9" t="s">
        <v>463</v>
      </c>
      <c r="B51" s="6"/>
      <c r="C51" s="6"/>
      <c r="D51" s="6"/>
      <c r="E51" s="6"/>
      <c r="F51" s="6"/>
      <c r="G51" s="6"/>
      <c r="H51" s="6"/>
      <c r="I51" s="6"/>
      <c r="J51" s="6"/>
      <c r="K51" s="6"/>
    </row>
    <row r="52" spans="1:22" ht="18.75" customHeight="1" thickTop="1" x14ac:dyDescent="0.2">
      <c r="B52" s="3" t="str">
        <f>"患者と同じ医療保険に加入している" &amp; IF(LEN($G$21)=2,CHAR(13)&amp;"被保険者のみを","者全員") &amp; "記載してください"</f>
        <v>患者と同じ医療保険に加入している者全員記載してください</v>
      </c>
    </row>
    <row r="53" spans="1:22" ht="5.25" customHeight="1" thickBot="1" x14ac:dyDescent="0.25">
      <c r="G53" s="11" t="str">
        <f>G13 &amp; ""</f>
        <v/>
      </c>
    </row>
    <row r="54" spans="1:22" ht="18.75" customHeight="1" x14ac:dyDescent="0.2">
      <c r="B54" s="131" t="s">
        <v>468</v>
      </c>
      <c r="C54" s="110" t="str">
        <f>"患者と同じ医療保険に加入している者" &amp; IF(LEN($G$21)=2,CHAR(13)&amp;"※被保険者のみ","")</f>
        <v>患者と同じ医療保険に加入している者</v>
      </c>
      <c r="D54" s="110"/>
      <c r="E54" s="91" t="s">
        <v>2</v>
      </c>
      <c r="F54" s="91"/>
      <c r="G54" s="92"/>
      <c r="H54" s="92"/>
      <c r="I54" s="92"/>
      <c r="J54" s="92"/>
      <c r="K54" s="92"/>
      <c r="L54" s="92"/>
      <c r="M54" s="92"/>
      <c r="N54" s="91" t="s">
        <v>405</v>
      </c>
      <c r="O54" s="91"/>
      <c r="P54" s="91"/>
      <c r="Q54" s="91"/>
      <c r="R54" s="92"/>
      <c r="S54" s="92"/>
      <c r="T54" s="92"/>
      <c r="U54" s="93"/>
    </row>
    <row r="55" spans="1:22" ht="18.75" customHeight="1" x14ac:dyDescent="0.2">
      <c r="B55" s="132"/>
      <c r="C55" s="111"/>
      <c r="D55" s="111"/>
      <c r="E55" s="89" t="s">
        <v>2</v>
      </c>
      <c r="F55" s="89"/>
      <c r="G55" s="88"/>
      <c r="H55" s="88"/>
      <c r="I55" s="88"/>
      <c r="J55" s="88"/>
      <c r="K55" s="88"/>
      <c r="L55" s="88"/>
      <c r="M55" s="88"/>
      <c r="N55" s="89" t="s">
        <v>405</v>
      </c>
      <c r="O55" s="89"/>
      <c r="P55" s="89"/>
      <c r="Q55" s="89"/>
      <c r="R55" s="88"/>
      <c r="S55" s="88"/>
      <c r="T55" s="88"/>
      <c r="U55" s="90"/>
    </row>
    <row r="56" spans="1:22" ht="18.75" customHeight="1" x14ac:dyDescent="0.2">
      <c r="B56" s="132"/>
      <c r="C56" s="111"/>
      <c r="D56" s="111"/>
      <c r="E56" s="89" t="s">
        <v>2</v>
      </c>
      <c r="F56" s="89"/>
      <c r="G56" s="88"/>
      <c r="H56" s="88"/>
      <c r="I56" s="88"/>
      <c r="J56" s="88"/>
      <c r="K56" s="88"/>
      <c r="L56" s="88"/>
      <c r="M56" s="88"/>
      <c r="N56" s="89" t="s">
        <v>405</v>
      </c>
      <c r="O56" s="89"/>
      <c r="P56" s="89"/>
      <c r="Q56" s="89"/>
      <c r="R56" s="88"/>
      <c r="S56" s="88"/>
      <c r="T56" s="88"/>
      <c r="U56" s="90"/>
    </row>
    <row r="57" spans="1:22" ht="18.75" customHeight="1" x14ac:dyDescent="0.2">
      <c r="B57" s="132"/>
      <c r="C57" s="111"/>
      <c r="D57" s="111"/>
      <c r="E57" s="89" t="s">
        <v>2</v>
      </c>
      <c r="F57" s="89"/>
      <c r="G57" s="88"/>
      <c r="H57" s="88"/>
      <c r="I57" s="88"/>
      <c r="J57" s="88"/>
      <c r="K57" s="88"/>
      <c r="L57" s="88"/>
      <c r="M57" s="88"/>
      <c r="N57" s="89" t="s">
        <v>405</v>
      </c>
      <c r="O57" s="89"/>
      <c r="P57" s="89"/>
      <c r="Q57" s="89"/>
      <c r="R57" s="88"/>
      <c r="S57" s="88"/>
      <c r="T57" s="88"/>
      <c r="U57" s="90"/>
    </row>
    <row r="58" spans="1:22" ht="18.75" customHeight="1" x14ac:dyDescent="0.2">
      <c r="B58" s="132"/>
      <c r="C58" s="111"/>
      <c r="D58" s="111"/>
      <c r="E58" s="89" t="s">
        <v>2</v>
      </c>
      <c r="F58" s="89"/>
      <c r="G58" s="88"/>
      <c r="H58" s="88"/>
      <c r="I58" s="88"/>
      <c r="J58" s="88"/>
      <c r="K58" s="88"/>
      <c r="L58" s="88"/>
      <c r="M58" s="88"/>
      <c r="N58" s="89" t="s">
        <v>405</v>
      </c>
      <c r="O58" s="89"/>
      <c r="P58" s="89"/>
      <c r="Q58" s="89"/>
      <c r="R58" s="88"/>
      <c r="S58" s="88"/>
      <c r="T58" s="88"/>
      <c r="U58" s="90"/>
    </row>
    <row r="59" spans="1:22" ht="18.75" customHeight="1" x14ac:dyDescent="0.2">
      <c r="B59" s="132"/>
      <c r="C59" s="111"/>
      <c r="D59" s="111"/>
      <c r="E59" s="89" t="s">
        <v>2</v>
      </c>
      <c r="F59" s="89"/>
      <c r="G59" s="88"/>
      <c r="H59" s="88"/>
      <c r="I59" s="88"/>
      <c r="J59" s="88"/>
      <c r="K59" s="88"/>
      <c r="L59" s="88"/>
      <c r="M59" s="88"/>
      <c r="N59" s="89" t="s">
        <v>405</v>
      </c>
      <c r="O59" s="89"/>
      <c r="P59" s="89"/>
      <c r="Q59" s="89"/>
      <c r="R59" s="88"/>
      <c r="S59" s="88"/>
      <c r="T59" s="88"/>
      <c r="U59" s="90"/>
    </row>
    <row r="60" spans="1:22" ht="18.75" customHeight="1" x14ac:dyDescent="0.2">
      <c r="B60" s="132"/>
      <c r="C60" s="217" t="s">
        <v>464</v>
      </c>
      <c r="D60" s="217"/>
      <c r="E60" s="217"/>
      <c r="F60" s="217"/>
      <c r="G60" s="89" t="s">
        <v>2</v>
      </c>
      <c r="H60" s="89"/>
      <c r="I60" s="89"/>
      <c r="J60" s="89"/>
      <c r="K60" s="107"/>
      <c r="L60" s="107"/>
      <c r="M60" s="107"/>
      <c r="N60" s="107"/>
      <c r="O60" s="107"/>
      <c r="P60" s="107"/>
      <c r="Q60" s="107"/>
      <c r="R60" s="107"/>
      <c r="S60" s="107"/>
      <c r="T60" s="107"/>
      <c r="U60" s="108"/>
      <c r="V60" s="3" t="s">
        <v>478</v>
      </c>
    </row>
    <row r="61" spans="1:22" ht="18.75" customHeight="1" x14ac:dyDescent="0.2">
      <c r="B61" s="132"/>
      <c r="C61" s="217"/>
      <c r="D61" s="217"/>
      <c r="E61" s="217"/>
      <c r="F61" s="217"/>
      <c r="G61" s="89" t="s">
        <v>3</v>
      </c>
      <c r="H61" s="89"/>
      <c r="I61" s="89"/>
      <c r="J61" s="89"/>
      <c r="K61" s="107"/>
      <c r="L61" s="107"/>
      <c r="M61" s="107"/>
      <c r="N61" s="107"/>
      <c r="O61" s="107"/>
      <c r="P61" s="107"/>
      <c r="Q61" s="107"/>
      <c r="R61" s="107"/>
      <c r="S61" s="107"/>
      <c r="T61" s="107"/>
      <c r="U61" s="108"/>
      <c r="V61" s="3" t="s">
        <v>479</v>
      </c>
    </row>
    <row r="62" spans="1:22" ht="18.75" customHeight="1" x14ac:dyDescent="0.2">
      <c r="B62" s="132"/>
      <c r="C62" s="217"/>
      <c r="D62" s="217"/>
      <c r="E62" s="217"/>
      <c r="F62" s="217"/>
      <c r="G62" s="89" t="s">
        <v>465</v>
      </c>
      <c r="H62" s="89"/>
      <c r="I62" s="89"/>
      <c r="J62" s="89"/>
      <c r="K62" s="107" t="s">
        <v>376</v>
      </c>
      <c r="L62" s="107"/>
      <c r="M62" s="107"/>
      <c r="N62" s="107"/>
      <c r="O62" s="8" t="s">
        <v>6</v>
      </c>
      <c r="P62" s="107"/>
      <c r="Q62" s="107"/>
      <c r="R62" s="8" t="s">
        <v>7</v>
      </c>
      <c r="S62" s="107"/>
      <c r="T62" s="107"/>
      <c r="U62" s="14" t="s">
        <v>8</v>
      </c>
    </row>
    <row r="63" spans="1:22" ht="18.75" customHeight="1" x14ac:dyDescent="0.2">
      <c r="B63" s="132"/>
      <c r="C63" s="217"/>
      <c r="D63" s="217"/>
      <c r="E63" s="217"/>
      <c r="F63" s="217"/>
      <c r="G63" s="89" t="s">
        <v>466</v>
      </c>
      <c r="H63" s="89"/>
      <c r="I63" s="89"/>
      <c r="J63" s="89"/>
      <c r="K63" s="107"/>
      <c r="L63" s="107"/>
      <c r="M63" s="107"/>
      <c r="N63" s="107"/>
      <c r="O63" s="107"/>
      <c r="P63" s="107"/>
      <c r="Q63" s="107"/>
      <c r="R63" s="107"/>
      <c r="S63" s="107"/>
      <c r="T63" s="107"/>
      <c r="U63" s="108"/>
    </row>
    <row r="64" spans="1:22" ht="18.75" customHeight="1" x14ac:dyDescent="0.2">
      <c r="B64" s="132"/>
      <c r="C64" s="217"/>
      <c r="D64" s="217"/>
      <c r="E64" s="217"/>
      <c r="F64" s="217"/>
      <c r="G64" s="89" t="s">
        <v>2</v>
      </c>
      <c r="H64" s="89"/>
      <c r="I64" s="89"/>
      <c r="J64" s="89"/>
      <c r="K64" s="107"/>
      <c r="L64" s="107"/>
      <c r="M64" s="107"/>
      <c r="N64" s="107"/>
      <c r="O64" s="107"/>
      <c r="P64" s="107"/>
      <c r="Q64" s="107"/>
      <c r="R64" s="107"/>
      <c r="S64" s="107"/>
      <c r="T64" s="107"/>
      <c r="U64" s="108"/>
    </row>
    <row r="65" spans="1:57" ht="18.75" customHeight="1" x14ac:dyDescent="0.2">
      <c r="B65" s="132"/>
      <c r="C65" s="217"/>
      <c r="D65" s="217"/>
      <c r="E65" s="217"/>
      <c r="F65" s="217"/>
      <c r="G65" s="89" t="s">
        <v>3</v>
      </c>
      <c r="H65" s="89"/>
      <c r="I65" s="89"/>
      <c r="J65" s="89"/>
      <c r="K65" s="107"/>
      <c r="L65" s="107"/>
      <c r="M65" s="107"/>
      <c r="N65" s="107"/>
      <c r="O65" s="107"/>
      <c r="P65" s="107"/>
      <c r="Q65" s="107"/>
      <c r="R65" s="107"/>
      <c r="S65" s="107"/>
      <c r="T65" s="107"/>
      <c r="U65" s="108"/>
    </row>
    <row r="66" spans="1:57" ht="18.75" customHeight="1" x14ac:dyDescent="0.2">
      <c r="B66" s="132"/>
      <c r="C66" s="217"/>
      <c r="D66" s="217"/>
      <c r="E66" s="217"/>
      <c r="F66" s="217"/>
      <c r="G66" s="89" t="s">
        <v>465</v>
      </c>
      <c r="H66" s="89"/>
      <c r="I66" s="89"/>
      <c r="J66" s="89"/>
      <c r="K66" s="107" t="s">
        <v>5</v>
      </c>
      <c r="L66" s="107"/>
      <c r="M66" s="107"/>
      <c r="N66" s="107"/>
      <c r="O66" s="8" t="s">
        <v>6</v>
      </c>
      <c r="P66" s="107"/>
      <c r="Q66" s="107"/>
      <c r="R66" s="8" t="s">
        <v>7</v>
      </c>
      <c r="S66" s="107"/>
      <c r="T66" s="107"/>
      <c r="U66" s="14" t="s">
        <v>8</v>
      </c>
    </row>
    <row r="67" spans="1:57" ht="18.75" customHeight="1" x14ac:dyDescent="0.2">
      <c r="B67" s="132"/>
      <c r="C67" s="217"/>
      <c r="D67" s="217"/>
      <c r="E67" s="217"/>
      <c r="F67" s="217"/>
      <c r="G67" s="89" t="s">
        <v>466</v>
      </c>
      <c r="H67" s="89"/>
      <c r="I67" s="89"/>
      <c r="J67" s="89"/>
      <c r="K67" s="107"/>
      <c r="L67" s="107"/>
      <c r="M67" s="107"/>
      <c r="N67" s="107"/>
      <c r="O67" s="107"/>
      <c r="P67" s="107"/>
      <c r="Q67" s="107"/>
      <c r="R67" s="107"/>
      <c r="S67" s="107"/>
      <c r="T67" s="107"/>
      <c r="U67" s="108"/>
    </row>
    <row r="68" spans="1:57" ht="18.75" customHeight="1" x14ac:dyDescent="0.2">
      <c r="B68" s="132"/>
      <c r="C68" s="217" t="s">
        <v>467</v>
      </c>
      <c r="D68" s="217"/>
      <c r="E68" s="217"/>
      <c r="F68" s="217"/>
      <c r="G68" s="89" t="s">
        <v>2</v>
      </c>
      <c r="H68" s="89"/>
      <c r="I68" s="89"/>
      <c r="J68" s="89"/>
      <c r="K68" s="107"/>
      <c r="L68" s="107"/>
      <c r="M68" s="107"/>
      <c r="N68" s="107"/>
      <c r="O68" s="107"/>
      <c r="P68" s="107"/>
      <c r="Q68" s="107"/>
      <c r="R68" s="107"/>
      <c r="S68" s="107"/>
      <c r="T68" s="107"/>
      <c r="U68" s="108"/>
      <c r="V68" s="3" t="s">
        <v>478</v>
      </c>
    </row>
    <row r="69" spans="1:57" ht="18.75" customHeight="1" x14ac:dyDescent="0.2">
      <c r="B69" s="132"/>
      <c r="C69" s="217"/>
      <c r="D69" s="217"/>
      <c r="E69" s="217"/>
      <c r="F69" s="217"/>
      <c r="G69" s="89" t="s">
        <v>3</v>
      </c>
      <c r="H69" s="89"/>
      <c r="I69" s="89"/>
      <c r="J69" s="89"/>
      <c r="K69" s="107"/>
      <c r="L69" s="107"/>
      <c r="M69" s="107"/>
      <c r="N69" s="107"/>
      <c r="O69" s="107"/>
      <c r="P69" s="107"/>
      <c r="Q69" s="107"/>
      <c r="R69" s="107"/>
      <c r="S69" s="107"/>
      <c r="T69" s="107"/>
      <c r="U69" s="108"/>
      <c r="V69" s="3" t="s">
        <v>479</v>
      </c>
    </row>
    <row r="70" spans="1:57" ht="18.75" customHeight="1" x14ac:dyDescent="0.2">
      <c r="B70" s="132"/>
      <c r="C70" s="217"/>
      <c r="D70" s="217"/>
      <c r="E70" s="217"/>
      <c r="F70" s="217"/>
      <c r="G70" s="89" t="s">
        <v>465</v>
      </c>
      <c r="H70" s="89"/>
      <c r="I70" s="89"/>
      <c r="J70" s="89"/>
      <c r="K70" s="107" t="s">
        <v>5</v>
      </c>
      <c r="L70" s="107"/>
      <c r="M70" s="107"/>
      <c r="N70" s="107"/>
      <c r="O70" s="8" t="s">
        <v>6</v>
      </c>
      <c r="P70" s="107"/>
      <c r="Q70" s="107"/>
      <c r="R70" s="8" t="s">
        <v>7</v>
      </c>
      <c r="S70" s="107"/>
      <c r="T70" s="107"/>
      <c r="U70" s="14" t="s">
        <v>8</v>
      </c>
    </row>
    <row r="71" spans="1:57" ht="18.75" customHeight="1" x14ac:dyDescent="0.2">
      <c r="B71" s="132"/>
      <c r="C71" s="217"/>
      <c r="D71" s="217"/>
      <c r="E71" s="217"/>
      <c r="F71" s="217"/>
      <c r="G71" s="89" t="s">
        <v>466</v>
      </c>
      <c r="H71" s="89"/>
      <c r="I71" s="89"/>
      <c r="J71" s="89"/>
      <c r="K71" s="107"/>
      <c r="L71" s="107"/>
      <c r="M71" s="107"/>
      <c r="N71" s="107"/>
      <c r="O71" s="107"/>
      <c r="P71" s="107"/>
      <c r="Q71" s="107"/>
      <c r="R71" s="107"/>
      <c r="S71" s="107"/>
      <c r="T71" s="107"/>
      <c r="U71" s="108"/>
    </row>
    <row r="72" spans="1:57" ht="18.75" customHeight="1" x14ac:dyDescent="0.2">
      <c r="B72" s="132"/>
      <c r="C72" s="217"/>
      <c r="D72" s="217"/>
      <c r="E72" s="217"/>
      <c r="F72" s="217"/>
      <c r="G72" s="89" t="s">
        <v>2</v>
      </c>
      <c r="H72" s="89"/>
      <c r="I72" s="89"/>
      <c r="J72" s="89"/>
      <c r="K72" s="107"/>
      <c r="L72" s="107"/>
      <c r="M72" s="107"/>
      <c r="N72" s="107"/>
      <c r="O72" s="107"/>
      <c r="P72" s="107"/>
      <c r="Q72" s="107"/>
      <c r="R72" s="107"/>
      <c r="S72" s="107"/>
      <c r="T72" s="107"/>
      <c r="U72" s="108"/>
    </row>
    <row r="73" spans="1:57" ht="18.75" customHeight="1" x14ac:dyDescent="0.2">
      <c r="B73" s="132"/>
      <c r="C73" s="217"/>
      <c r="D73" s="217"/>
      <c r="E73" s="217"/>
      <c r="F73" s="217"/>
      <c r="G73" s="89" t="s">
        <v>3</v>
      </c>
      <c r="H73" s="89"/>
      <c r="I73" s="89"/>
      <c r="J73" s="89"/>
      <c r="K73" s="107"/>
      <c r="L73" s="107"/>
      <c r="M73" s="107"/>
      <c r="N73" s="107"/>
      <c r="O73" s="107"/>
      <c r="P73" s="107"/>
      <c r="Q73" s="107"/>
      <c r="R73" s="107"/>
      <c r="S73" s="107"/>
      <c r="T73" s="107"/>
      <c r="U73" s="108"/>
    </row>
    <row r="74" spans="1:57" ht="18.75" customHeight="1" x14ac:dyDescent="0.2">
      <c r="B74" s="132"/>
      <c r="C74" s="217"/>
      <c r="D74" s="217"/>
      <c r="E74" s="217"/>
      <c r="F74" s="217"/>
      <c r="G74" s="89" t="s">
        <v>465</v>
      </c>
      <c r="H74" s="89"/>
      <c r="I74" s="89"/>
      <c r="J74" s="89"/>
      <c r="K74" s="107" t="s">
        <v>5</v>
      </c>
      <c r="L74" s="107"/>
      <c r="M74" s="107"/>
      <c r="N74" s="107"/>
      <c r="O74" s="8" t="s">
        <v>6</v>
      </c>
      <c r="P74" s="107"/>
      <c r="Q74" s="107"/>
      <c r="R74" s="8" t="s">
        <v>7</v>
      </c>
      <c r="S74" s="107"/>
      <c r="T74" s="107"/>
      <c r="U74" s="14" t="s">
        <v>8</v>
      </c>
    </row>
    <row r="75" spans="1:57" ht="18.75" customHeight="1" thickBot="1" x14ac:dyDescent="0.25">
      <c r="B75" s="133"/>
      <c r="C75" s="218"/>
      <c r="D75" s="218"/>
      <c r="E75" s="218"/>
      <c r="F75" s="218"/>
      <c r="G75" s="109" t="s">
        <v>466</v>
      </c>
      <c r="H75" s="109"/>
      <c r="I75" s="109"/>
      <c r="J75" s="109"/>
      <c r="K75" s="105"/>
      <c r="L75" s="105"/>
      <c r="M75" s="105"/>
      <c r="N75" s="105"/>
      <c r="O75" s="105"/>
      <c r="P75" s="105"/>
      <c r="Q75" s="105"/>
      <c r="R75" s="105"/>
      <c r="S75" s="105"/>
      <c r="T75" s="105"/>
      <c r="U75" s="106"/>
    </row>
    <row r="76" spans="1:57" ht="18.75" customHeight="1" x14ac:dyDescent="0.2">
      <c r="C76" s="10"/>
      <c r="D76" s="10"/>
      <c r="E76" s="10"/>
      <c r="F76" s="10"/>
      <c r="G76" s="5"/>
      <c r="H76" s="5"/>
      <c r="I76" s="5"/>
      <c r="J76" s="5"/>
      <c r="K76" s="5"/>
      <c r="L76" s="5"/>
      <c r="M76" s="5"/>
      <c r="N76" s="5"/>
      <c r="O76" s="5"/>
      <c r="P76" s="5"/>
      <c r="Q76" s="5"/>
      <c r="R76" s="5"/>
      <c r="S76" s="5"/>
      <c r="T76" s="5"/>
      <c r="U76" s="5"/>
    </row>
    <row r="77" spans="1:57" ht="18.75" customHeight="1" thickBot="1" x14ac:dyDescent="0.25">
      <c r="A77" s="9" t="s">
        <v>471</v>
      </c>
      <c r="B77" s="6"/>
      <c r="C77" s="6"/>
      <c r="D77" s="6"/>
      <c r="E77" s="6"/>
      <c r="F77" s="6"/>
      <c r="G77" s="6"/>
      <c r="H77" s="6"/>
      <c r="I77" s="6"/>
      <c r="J77" s="6"/>
      <c r="K77" s="6"/>
      <c r="L77" s="9"/>
      <c r="M77" s="6"/>
      <c r="N77" s="6"/>
      <c r="O77" s="6"/>
      <c r="P77" s="5"/>
      <c r="Q77" s="5"/>
      <c r="R77" s="5"/>
      <c r="S77" s="5"/>
      <c r="T77" s="5"/>
      <c r="U77" s="5"/>
    </row>
    <row r="78" spans="1:57" ht="10.5" customHeight="1" thickTop="1" thickBot="1" x14ac:dyDescent="0.25">
      <c r="A78" s="12"/>
      <c r="L78" s="12"/>
      <c r="P78" s="5"/>
      <c r="Q78" s="5"/>
      <c r="R78" s="5"/>
      <c r="S78" s="5"/>
      <c r="T78" s="5"/>
      <c r="U78" s="5"/>
    </row>
    <row r="79" spans="1:57" ht="18.75" customHeight="1" x14ac:dyDescent="0.2">
      <c r="B79" s="210" t="s">
        <v>469</v>
      </c>
      <c r="C79" s="91"/>
      <c r="D79" s="91"/>
      <c r="E79" s="91"/>
      <c r="F79" s="91"/>
      <c r="G79" s="187" t="str">
        <f>IF(J79="","令和又は西暦",IF(J79&lt;20,"令和","西暦"))</f>
        <v>令和又は西暦</v>
      </c>
      <c r="H79" s="188"/>
      <c r="I79" s="189"/>
      <c r="J79" s="185"/>
      <c r="K79" s="186"/>
      <c r="L79" s="91" t="s">
        <v>6</v>
      </c>
      <c r="M79" s="91"/>
      <c r="N79" s="92"/>
      <c r="O79" s="92"/>
      <c r="P79" s="91" t="s">
        <v>7</v>
      </c>
      <c r="Q79" s="91"/>
      <c r="R79" s="92"/>
      <c r="S79" s="92"/>
      <c r="T79" s="91" t="s">
        <v>8</v>
      </c>
      <c r="U79" s="112"/>
      <c r="V79" s="3" t="s">
        <v>707</v>
      </c>
    </row>
    <row r="80" spans="1:57" ht="31.5" customHeight="1" x14ac:dyDescent="0.2">
      <c r="B80" s="177" t="s">
        <v>470</v>
      </c>
      <c r="C80" s="178"/>
      <c r="D80" s="178"/>
      <c r="E80" s="178"/>
      <c r="F80" s="178"/>
      <c r="G80" s="181"/>
      <c r="H80" s="181"/>
      <c r="I80" s="181"/>
      <c r="J80" s="181"/>
      <c r="K80" s="181"/>
      <c r="L80" s="181"/>
      <c r="M80" s="181"/>
      <c r="N80" s="181"/>
      <c r="O80" s="181"/>
      <c r="P80" s="181"/>
      <c r="Q80" s="181"/>
      <c r="R80" s="181"/>
      <c r="S80" s="181"/>
      <c r="T80" s="181"/>
      <c r="U80" s="182"/>
      <c r="V80" s="3" t="s">
        <v>480</v>
      </c>
      <c r="AU80" s="15" t="s">
        <v>472</v>
      </c>
      <c r="AV80" s="15" t="s">
        <v>473</v>
      </c>
      <c r="AX80" s="15" t="s">
        <v>474</v>
      </c>
      <c r="BD80" s="15" t="s">
        <v>413</v>
      </c>
      <c r="BE80" s="15" t="s">
        <v>475</v>
      </c>
    </row>
    <row r="81" spans="1:60" ht="31.5" customHeight="1" thickBot="1" x14ac:dyDescent="0.25">
      <c r="B81" s="179"/>
      <c r="C81" s="180"/>
      <c r="D81" s="180"/>
      <c r="E81" s="180"/>
      <c r="F81" s="180"/>
      <c r="G81" s="109" t="s">
        <v>413</v>
      </c>
      <c r="H81" s="109"/>
      <c r="I81" s="109"/>
      <c r="J81" s="183"/>
      <c r="K81" s="183"/>
      <c r="L81" s="183"/>
      <c r="M81" s="183"/>
      <c r="N81" s="183"/>
      <c r="O81" s="183"/>
      <c r="P81" s="183"/>
      <c r="Q81" s="183"/>
      <c r="R81" s="183"/>
      <c r="S81" s="183"/>
      <c r="T81" s="183"/>
      <c r="U81" s="184"/>
      <c r="V81" s="3" t="str">
        <f>IF(LEFT(G80,2)="その","　※その他の理由を入力してください。","")</f>
        <v/>
      </c>
    </row>
    <row r="83" spans="1:60" ht="18.75" customHeight="1" thickBot="1" x14ac:dyDescent="0.25">
      <c r="A83" s="9" t="s">
        <v>532</v>
      </c>
      <c r="B83" s="6"/>
      <c r="C83" s="6"/>
      <c r="D83" s="6"/>
      <c r="E83" s="6"/>
      <c r="F83" s="6"/>
      <c r="G83" s="6"/>
      <c r="H83" s="6"/>
      <c r="I83" s="6"/>
      <c r="J83" s="6"/>
      <c r="K83" s="6"/>
      <c r="L83" s="9"/>
      <c r="M83"/>
      <c r="N83"/>
      <c r="O83"/>
      <c r="P83" s="5"/>
      <c r="Q83" s="5"/>
      <c r="R83" s="5"/>
      <c r="S83" s="5"/>
      <c r="T83" s="5"/>
      <c r="U83" s="5"/>
    </row>
    <row r="84" spans="1:60" ht="10.5" customHeight="1" thickTop="1" thickBot="1" x14ac:dyDescent="0.25">
      <c r="A84" s="12"/>
      <c r="L84" s="12"/>
      <c r="P84" s="5"/>
      <c r="Q84" s="5"/>
      <c r="R84" s="5"/>
      <c r="S84" s="5"/>
      <c r="T84" s="5"/>
      <c r="U84" s="5"/>
    </row>
    <row r="85" spans="1:60" ht="19.5" customHeight="1" x14ac:dyDescent="0.2">
      <c r="B85" s="211" t="s">
        <v>413</v>
      </c>
      <c r="C85" s="91" t="s">
        <v>533</v>
      </c>
      <c r="D85" s="91"/>
      <c r="E85" s="91"/>
      <c r="F85" s="91"/>
      <c r="G85" s="91"/>
      <c r="H85" s="92"/>
      <c r="I85" s="92"/>
      <c r="J85" s="92"/>
      <c r="K85" s="92"/>
      <c r="L85" s="92"/>
      <c r="M85" s="92"/>
      <c r="N85" s="92"/>
      <c r="O85" s="92"/>
      <c r="P85" s="92"/>
      <c r="Q85" s="92"/>
      <c r="R85" s="92"/>
      <c r="S85" s="92"/>
      <c r="T85" s="92"/>
      <c r="U85" s="93"/>
      <c r="V85" s="3" t="s">
        <v>565</v>
      </c>
      <c r="AU85" s="15" t="s">
        <v>537</v>
      </c>
      <c r="AV85" s="15" t="s">
        <v>538</v>
      </c>
      <c r="AX85" s="15" t="s">
        <v>539</v>
      </c>
      <c r="BD85" s="15" t="s">
        <v>540</v>
      </c>
      <c r="BE85" s="15" t="s">
        <v>541</v>
      </c>
      <c r="BF85" s="15" t="s">
        <v>542</v>
      </c>
      <c r="BG85" s="15" t="s">
        <v>543</v>
      </c>
      <c r="BH85" s="15" t="s">
        <v>544</v>
      </c>
    </row>
    <row r="86" spans="1:60" ht="19.5" customHeight="1" x14ac:dyDescent="0.2">
      <c r="B86" s="212"/>
      <c r="C86" s="178" t="s">
        <v>534</v>
      </c>
      <c r="D86" s="178"/>
      <c r="E86" s="178"/>
      <c r="F86" s="178"/>
      <c r="G86" s="178"/>
      <c r="H86" s="198"/>
      <c r="I86" s="199"/>
      <c r="J86" s="199"/>
      <c r="K86" s="199"/>
      <c r="L86" s="199"/>
      <c r="M86" s="199"/>
      <c r="N86" s="199"/>
      <c r="O86" s="199"/>
      <c r="P86" s="199"/>
      <c r="Q86" s="199"/>
      <c r="R86" s="199"/>
      <c r="S86" s="199"/>
      <c r="T86" s="199"/>
      <c r="U86" s="200"/>
      <c r="V86" s="3" t="s">
        <v>565</v>
      </c>
      <c r="AU86" s="15" t="s">
        <v>545</v>
      </c>
      <c r="AV86" s="15" t="s">
        <v>546</v>
      </c>
      <c r="AX86" s="15" t="s">
        <v>547</v>
      </c>
      <c r="BD86" s="15" t="s">
        <v>548</v>
      </c>
      <c r="BE86" s="15" t="s">
        <v>549</v>
      </c>
      <c r="BF86" s="15" t="s">
        <v>550</v>
      </c>
      <c r="BG86" s="15" t="s">
        <v>551</v>
      </c>
      <c r="BH86" s="15" t="s">
        <v>552</v>
      </c>
    </row>
    <row r="87" spans="1:60" ht="19.5" customHeight="1" x14ac:dyDescent="0.2">
      <c r="B87" s="212"/>
      <c r="C87" s="178" t="s">
        <v>535</v>
      </c>
      <c r="D87" s="178"/>
      <c r="E87" s="178"/>
      <c r="F87" s="178"/>
      <c r="G87" s="178"/>
      <c r="H87" s="198"/>
      <c r="I87" s="199"/>
      <c r="J87" s="199"/>
      <c r="K87" s="199"/>
      <c r="L87" s="199"/>
      <c r="M87" s="199"/>
      <c r="N87" s="199"/>
      <c r="O87" s="199"/>
      <c r="P87" s="199"/>
      <c r="Q87" s="199"/>
      <c r="R87" s="199"/>
      <c r="S87" s="199"/>
      <c r="T87" s="199"/>
      <c r="U87" s="200"/>
      <c r="V87" s="3" t="s">
        <v>565</v>
      </c>
      <c r="AU87" s="15" t="s">
        <v>537</v>
      </c>
      <c r="AV87" s="15" t="s">
        <v>553</v>
      </c>
      <c r="AX87" s="15" t="s">
        <v>554</v>
      </c>
      <c r="BD87" s="15" t="s">
        <v>555</v>
      </c>
      <c r="BE87" s="15" t="s">
        <v>556</v>
      </c>
      <c r="BF87" s="15" t="s">
        <v>557</v>
      </c>
      <c r="BG87" s="15" t="s">
        <v>558</v>
      </c>
    </row>
    <row r="88" spans="1:60" ht="19.5" customHeight="1" x14ac:dyDescent="0.2">
      <c r="B88" s="212"/>
      <c r="C88" s="214" t="s">
        <v>536</v>
      </c>
      <c r="D88" s="113"/>
      <c r="E88" s="113"/>
      <c r="F88" s="113"/>
      <c r="G88" s="113"/>
      <c r="H88" s="201"/>
      <c r="I88" s="202"/>
      <c r="J88" s="202"/>
      <c r="K88" s="202"/>
      <c r="L88" s="202"/>
      <c r="M88" s="202"/>
      <c r="N88" s="202"/>
      <c r="O88" s="202"/>
      <c r="P88" s="202"/>
      <c r="Q88" s="202"/>
      <c r="R88" s="202"/>
      <c r="S88" s="202"/>
      <c r="T88" s="202"/>
      <c r="U88" s="203"/>
      <c r="V88" s="3" t="s">
        <v>565</v>
      </c>
      <c r="AU88" s="15" t="s">
        <v>566</v>
      </c>
      <c r="AV88" s="15" t="s">
        <v>567</v>
      </c>
      <c r="AX88" s="15" t="s">
        <v>559</v>
      </c>
    </row>
    <row r="89" spans="1:60" ht="19.5" customHeight="1" x14ac:dyDescent="0.2">
      <c r="B89" s="212"/>
      <c r="C89" s="215"/>
      <c r="D89" s="215"/>
      <c r="E89" s="215"/>
      <c r="F89" s="215"/>
      <c r="G89" s="215"/>
      <c r="H89" s="201"/>
      <c r="I89" s="202"/>
      <c r="J89" s="202"/>
      <c r="K89" s="202"/>
      <c r="L89" s="202"/>
      <c r="M89" s="202"/>
      <c r="N89" s="202"/>
      <c r="O89" s="202"/>
      <c r="P89" s="202"/>
      <c r="Q89" s="202"/>
      <c r="R89" s="202"/>
      <c r="S89" s="202"/>
      <c r="T89" s="202"/>
      <c r="U89" s="203"/>
      <c r="V89" s="3" t="s">
        <v>565</v>
      </c>
      <c r="AU89" s="15" t="s">
        <v>560</v>
      </c>
      <c r="AV89" s="15" t="s">
        <v>561</v>
      </c>
      <c r="AX89" s="15" t="s">
        <v>562</v>
      </c>
      <c r="BD89" s="15" t="s">
        <v>563</v>
      </c>
      <c r="BE89" s="15" t="s">
        <v>564</v>
      </c>
    </row>
    <row r="90" spans="1:60" ht="19.5" customHeight="1" thickBot="1" x14ac:dyDescent="0.25">
      <c r="B90" s="213"/>
      <c r="C90" s="216"/>
      <c r="D90" s="216"/>
      <c r="E90" s="216"/>
      <c r="F90" s="216"/>
      <c r="G90" s="216"/>
      <c r="H90" s="204" t="str">
        <f>IF(H89=BD89,"医療機関名","施設名")</f>
        <v>施設名</v>
      </c>
      <c r="I90" s="205"/>
      <c r="J90" s="206"/>
      <c r="K90" s="207"/>
      <c r="L90" s="208"/>
      <c r="M90" s="208"/>
      <c r="N90" s="208"/>
      <c r="O90" s="208"/>
      <c r="P90" s="208"/>
      <c r="Q90" s="208"/>
      <c r="R90" s="208"/>
      <c r="S90" s="208"/>
      <c r="T90" s="208"/>
      <c r="U90" s="209"/>
      <c r="V90" s="3" t="str">
        <f xml:space="preserve"> "　※" &amp; IF(H89=BD89,"医療機関名","施設名") &amp; "を入力してください。"</f>
        <v>　※施設名を入力してください。</v>
      </c>
    </row>
    <row r="92" spans="1:60" ht="18.75" customHeight="1" thickBot="1" x14ac:dyDescent="0.25">
      <c r="A92" s="9" t="s">
        <v>734</v>
      </c>
      <c r="B92" s="6"/>
      <c r="C92" s="6"/>
      <c r="D92" s="6"/>
      <c r="E92" s="6"/>
      <c r="F92" s="6"/>
      <c r="G92" s="6"/>
      <c r="H92" s="6"/>
      <c r="I92" s="6"/>
      <c r="J92" s="6"/>
      <c r="K92" s="6"/>
      <c r="L92" s="9"/>
      <c r="M92"/>
      <c r="N92"/>
      <c r="O92"/>
      <c r="P92" s="5"/>
      <c r="Q92" s="5"/>
      <c r="R92" s="5"/>
      <c r="S92" s="5"/>
      <c r="T92" s="5"/>
      <c r="U92" s="5"/>
    </row>
    <row r="93" spans="1:60" ht="10.5" customHeight="1" thickTop="1" thickBot="1" x14ac:dyDescent="0.25">
      <c r="A93" s="12"/>
      <c r="L93" s="12"/>
      <c r="P93" s="5"/>
      <c r="Q93" s="5"/>
      <c r="R93" s="5"/>
      <c r="S93" s="5"/>
      <c r="T93" s="5"/>
      <c r="U93" s="5"/>
    </row>
    <row r="94" spans="1:60" ht="19.5" customHeight="1" thickBot="1" x14ac:dyDescent="0.25">
      <c r="B94" s="196" t="s">
        <v>735</v>
      </c>
      <c r="C94" s="197"/>
      <c r="D94" s="197"/>
      <c r="E94" s="197"/>
      <c r="F94" s="197"/>
      <c r="G94" s="197"/>
      <c r="H94" s="194"/>
      <c r="I94" s="194"/>
      <c r="J94" s="194"/>
      <c r="K94" s="194"/>
      <c r="L94" s="194"/>
      <c r="M94" s="194"/>
      <c r="N94" s="194"/>
      <c r="O94" s="194"/>
      <c r="P94" s="194"/>
      <c r="Q94" s="194"/>
      <c r="R94" s="194"/>
      <c r="S94" s="194"/>
      <c r="T94" s="194"/>
      <c r="U94" s="195"/>
      <c r="V94" s="3" t="s">
        <v>739</v>
      </c>
      <c r="AU94" s="15" t="s">
        <v>736</v>
      </c>
      <c r="AV94" s="15" t="s">
        <v>737</v>
      </c>
      <c r="AX94" s="15" t="s">
        <v>738</v>
      </c>
      <c r="BD94" s="15" t="s">
        <v>540</v>
      </c>
      <c r="BE94" s="15" t="s">
        <v>541</v>
      </c>
      <c r="BF94" s="15" t="s">
        <v>542</v>
      </c>
      <c r="BG94" s="15" t="s">
        <v>543</v>
      </c>
      <c r="BH94" s="15" t="s">
        <v>544</v>
      </c>
    </row>
    <row r="95" spans="1:60" ht="63.75" customHeight="1" x14ac:dyDescent="0.2">
      <c r="B95" s="66" t="s">
        <v>775</v>
      </c>
      <c r="C95" s="66"/>
      <c r="D95" s="66"/>
      <c r="E95" s="66"/>
      <c r="F95" s="66"/>
      <c r="G95" s="66"/>
      <c r="H95" s="66"/>
      <c r="I95" s="66"/>
      <c r="J95" s="66"/>
      <c r="K95" s="66"/>
      <c r="L95" s="66"/>
      <c r="M95" s="66"/>
      <c r="N95" s="66"/>
      <c r="O95" s="66"/>
      <c r="P95" s="66"/>
      <c r="Q95" s="66"/>
      <c r="R95" s="66"/>
      <c r="S95" s="66"/>
      <c r="T95" s="66"/>
      <c r="U95" s="66"/>
    </row>
    <row r="96" spans="1:60" ht="19.5" customHeight="1" x14ac:dyDescent="0.2">
      <c r="C96" s="5"/>
      <c r="D96" s="5"/>
      <c r="E96" s="5"/>
      <c r="F96" s="5"/>
      <c r="G96" s="5"/>
      <c r="H96"/>
      <c r="I96"/>
      <c r="J96"/>
      <c r="K96"/>
      <c r="L96"/>
      <c r="M96"/>
      <c r="N96"/>
      <c r="O96"/>
      <c r="P96"/>
      <c r="Q96"/>
      <c r="R96"/>
      <c r="S96"/>
      <c r="T96"/>
      <c r="U96"/>
    </row>
    <row r="97" spans="1:50" ht="18.75" customHeight="1" thickBot="1" x14ac:dyDescent="0.25">
      <c r="A97" s="9" t="s">
        <v>476</v>
      </c>
      <c r="B97" s="6"/>
      <c r="C97" s="6"/>
      <c r="D97" s="6"/>
      <c r="E97" s="6"/>
      <c r="F97" s="6"/>
      <c r="G97" s="6"/>
      <c r="H97" s="6"/>
      <c r="I97" s="6"/>
      <c r="J97" s="6"/>
      <c r="K97" s="6"/>
      <c r="L97" s="9"/>
      <c r="AC97" s="13"/>
    </row>
    <row r="98" spans="1:50" ht="8.25" customHeight="1" thickTop="1" thickBot="1" x14ac:dyDescent="0.25"/>
    <row r="99" spans="1:50" ht="111" customHeight="1" x14ac:dyDescent="0.2">
      <c r="B99" s="190" t="s">
        <v>726</v>
      </c>
      <c r="C99" s="191"/>
      <c r="D99" s="191"/>
      <c r="E99" s="191"/>
      <c r="F99" s="191"/>
      <c r="G99" s="191"/>
      <c r="H99" s="191"/>
      <c r="I99" s="191"/>
      <c r="J99" s="191"/>
      <c r="K99" s="191"/>
      <c r="L99" s="191"/>
      <c r="M99" s="191"/>
      <c r="N99" s="191"/>
      <c r="O99" s="191"/>
      <c r="P99" s="191"/>
      <c r="Q99" s="191"/>
      <c r="R99" s="191"/>
      <c r="S99" s="191"/>
      <c r="T99" s="191"/>
      <c r="U99" s="192"/>
      <c r="V99" s="86" t="s">
        <v>727</v>
      </c>
      <c r="W99" s="87"/>
      <c r="X99" s="87"/>
      <c r="Y99" s="87"/>
      <c r="Z99" s="87"/>
      <c r="AA99" s="87"/>
      <c r="AB99" s="87"/>
      <c r="AC99" s="87"/>
      <c r="AD99" s="87"/>
      <c r="AE99" s="87"/>
      <c r="AF99" s="87"/>
      <c r="AG99" s="87"/>
      <c r="AH99" s="87"/>
      <c r="AI99" s="87"/>
      <c r="AJ99" s="87"/>
      <c r="AK99" s="87"/>
      <c r="AL99" s="87"/>
      <c r="AM99" s="87"/>
      <c r="AN99" s="87"/>
      <c r="AO99" s="87"/>
    </row>
    <row r="100" spans="1:50" ht="18.75" customHeight="1" thickBot="1" x14ac:dyDescent="0.25">
      <c r="B100" s="94" t="s">
        <v>571</v>
      </c>
      <c r="C100" s="95"/>
      <c r="D100" s="95"/>
      <c r="E100" s="95"/>
      <c r="F100" s="95"/>
      <c r="G100" s="95"/>
      <c r="H100" s="95"/>
      <c r="I100" s="95"/>
      <c r="J100" s="96"/>
      <c r="K100" s="97"/>
      <c r="L100" s="98"/>
      <c r="M100" s="98"/>
      <c r="N100" s="98"/>
      <c r="O100" s="98"/>
      <c r="P100" s="98"/>
      <c r="Q100" s="98"/>
      <c r="R100" s="98"/>
      <c r="S100" s="98"/>
      <c r="T100" s="98"/>
      <c r="U100" s="99"/>
      <c r="V100" s="3" t="s">
        <v>728</v>
      </c>
      <c r="AU100" s="15" t="s">
        <v>569</v>
      </c>
      <c r="AV100" s="15" t="s">
        <v>729</v>
      </c>
      <c r="AX100" s="15" t="s">
        <v>570</v>
      </c>
    </row>
    <row r="101" spans="1:50" ht="18.75" customHeight="1" x14ac:dyDescent="0.2">
      <c r="B101" s="210" t="s">
        <v>477</v>
      </c>
      <c r="C101" s="91"/>
      <c r="D101" s="91"/>
      <c r="E101" s="91"/>
      <c r="F101" s="91"/>
      <c r="G101" s="187" t="str">
        <f>IF(J101="","令和又は西暦",IF(J101&lt;20,"令和","西暦"))</f>
        <v>令和又は西暦</v>
      </c>
      <c r="H101" s="188"/>
      <c r="I101" s="189"/>
      <c r="J101" s="185"/>
      <c r="K101" s="186"/>
      <c r="L101" s="91" t="s">
        <v>6</v>
      </c>
      <c r="M101" s="91"/>
      <c r="N101" s="92"/>
      <c r="O101" s="92"/>
      <c r="P101" s="91" t="s">
        <v>7</v>
      </c>
      <c r="Q101" s="91"/>
      <c r="R101" s="92"/>
      <c r="S101" s="92"/>
      <c r="T101" s="91" t="s">
        <v>8</v>
      </c>
      <c r="U101" s="112"/>
      <c r="V101" s="3" t="s">
        <v>481</v>
      </c>
    </row>
    <row r="102" spans="1:50" ht="18.75" customHeight="1" thickBot="1" x14ac:dyDescent="0.25">
      <c r="B102" s="193" t="str">
        <f>IF(LEFT(K100,2)="本人","代理人","患者")&amp;"署名"</f>
        <v>患者署名</v>
      </c>
      <c r="C102" s="109"/>
      <c r="D102" s="109"/>
      <c r="E102" s="109"/>
      <c r="F102" s="109"/>
      <c r="G102" s="143"/>
      <c r="H102" s="143"/>
      <c r="I102" s="143"/>
      <c r="J102" s="143"/>
      <c r="K102" s="143"/>
      <c r="L102" s="143"/>
      <c r="M102" s="143"/>
      <c r="N102" s="143"/>
      <c r="O102" s="143"/>
      <c r="P102" s="143"/>
      <c r="Q102" s="143"/>
      <c r="R102" s="143"/>
      <c r="S102" s="143"/>
      <c r="T102" s="143"/>
      <c r="U102" s="144"/>
      <c r="V102" s="3" t="str">
        <f>"　※"&amp;IF(LEFT(K100,2)="本人","代理人","患者")&amp;"氏名を入力してください。"</f>
        <v>　※患者氏名を入力してください。</v>
      </c>
    </row>
    <row r="104" spans="1:50" ht="18.75" customHeight="1" thickBot="1" x14ac:dyDescent="0.25"/>
    <row r="105" spans="1:50" ht="18.75" customHeight="1" thickTop="1" x14ac:dyDescent="0.2">
      <c r="B105" s="17"/>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9"/>
    </row>
    <row r="106" spans="1:50" ht="18.75" customHeight="1" x14ac:dyDescent="0.2">
      <c r="B106" s="20" t="s">
        <v>482</v>
      </c>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21"/>
    </row>
    <row r="107" spans="1:50" ht="18.75" customHeight="1" x14ac:dyDescent="0.2">
      <c r="B107" s="20" t="s">
        <v>790</v>
      </c>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21"/>
    </row>
    <row r="108" spans="1:50" ht="18.75" customHeight="1" x14ac:dyDescent="0.2">
      <c r="B108" s="20" t="s">
        <v>713</v>
      </c>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21"/>
    </row>
    <row r="109" spans="1:50" ht="18.75" customHeight="1" x14ac:dyDescent="0.2">
      <c r="B109" s="20"/>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21"/>
    </row>
    <row r="110" spans="1:50" ht="18.75" customHeight="1" x14ac:dyDescent="0.2">
      <c r="B110" s="20"/>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21"/>
    </row>
    <row r="111" spans="1:50" ht="18.75" customHeight="1" thickBot="1" x14ac:dyDescent="0.25">
      <c r="B111" s="22"/>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4"/>
    </row>
    <row r="112" spans="1:50" ht="18.75" customHeight="1" thickTop="1" x14ac:dyDescent="0.2"/>
  </sheetData>
  <sheetProtection algorithmName="SHA-512" hashValue="Wy1Gu+2ycZD0bI0OMuStSIIJGL1PFAxDrLPesqD8K9yLRt3FEdcIhwW0cc5wq304gqKDiAG06QZMh9mYzhISuw==" saltValue="YDS6O4I0AfzSZ7Cxpas63Q==" spinCount="100000" sheet="1" selectLockedCells="1"/>
  <mergeCells count="200">
    <mergeCell ref="B79:F79"/>
    <mergeCell ref="G62:J62"/>
    <mergeCell ref="K62:L62"/>
    <mergeCell ref="P62:Q62"/>
    <mergeCell ref="S70:T70"/>
    <mergeCell ref="G71:J71"/>
    <mergeCell ref="M70:N70"/>
    <mergeCell ref="P70:Q70"/>
    <mergeCell ref="C60:F67"/>
    <mergeCell ref="C68:F75"/>
    <mergeCell ref="G68:J68"/>
    <mergeCell ref="K68:U68"/>
    <mergeCell ref="G69:J69"/>
    <mergeCell ref="G75:J75"/>
    <mergeCell ref="K75:U75"/>
    <mergeCell ref="B99:U99"/>
    <mergeCell ref="B102:F102"/>
    <mergeCell ref="G102:U102"/>
    <mergeCell ref="H94:U94"/>
    <mergeCell ref="B94:G94"/>
    <mergeCell ref="B95:U95"/>
    <mergeCell ref="H86:U86"/>
    <mergeCell ref="H87:U87"/>
    <mergeCell ref="H88:U88"/>
    <mergeCell ref="H89:U89"/>
    <mergeCell ref="H90:J90"/>
    <mergeCell ref="K90:U90"/>
    <mergeCell ref="B101:F101"/>
    <mergeCell ref="G101:I101"/>
    <mergeCell ref="J101:K101"/>
    <mergeCell ref="L101:M101"/>
    <mergeCell ref="N101:O101"/>
    <mergeCell ref="P101:Q101"/>
    <mergeCell ref="B85:B90"/>
    <mergeCell ref="C85:G85"/>
    <mergeCell ref="C86:G86"/>
    <mergeCell ref="C87:G87"/>
    <mergeCell ref="C88:G90"/>
    <mergeCell ref="H85:U85"/>
    <mergeCell ref="S66:T66"/>
    <mergeCell ref="G63:J63"/>
    <mergeCell ref="K60:U60"/>
    <mergeCell ref="K61:U61"/>
    <mergeCell ref="K63:U63"/>
    <mergeCell ref="B80:F81"/>
    <mergeCell ref="G80:U80"/>
    <mergeCell ref="G81:I81"/>
    <mergeCell ref="J81:U81"/>
    <mergeCell ref="L79:M79"/>
    <mergeCell ref="N79:O79"/>
    <mergeCell ref="P79:Q79"/>
    <mergeCell ref="R79:S79"/>
    <mergeCell ref="J79:K79"/>
    <mergeCell ref="G79:I79"/>
    <mergeCell ref="T79:U79"/>
    <mergeCell ref="B54:B75"/>
    <mergeCell ref="G73:J73"/>
    <mergeCell ref="K73:U73"/>
    <mergeCell ref="G74:J74"/>
    <mergeCell ref="K74:L74"/>
    <mergeCell ref="M74:N74"/>
    <mergeCell ref="P74:Q74"/>
    <mergeCell ref="S74:T74"/>
    <mergeCell ref="G13:U13"/>
    <mergeCell ref="G14:U14"/>
    <mergeCell ref="G17:U17"/>
    <mergeCell ref="Q26:U26"/>
    <mergeCell ref="Q45:U45"/>
    <mergeCell ref="L45:P45"/>
    <mergeCell ref="G45:K45"/>
    <mergeCell ref="J47:U47"/>
    <mergeCell ref="K71:U71"/>
    <mergeCell ref="G67:J67"/>
    <mergeCell ref="K67:U67"/>
    <mergeCell ref="G59:M59"/>
    <mergeCell ref="N59:Q59"/>
    <mergeCell ref="R59:U59"/>
    <mergeCell ref="M62:N62"/>
    <mergeCell ref="K69:U69"/>
    <mergeCell ref="G70:J70"/>
    <mergeCell ref="K70:L70"/>
    <mergeCell ref="G65:J65"/>
    <mergeCell ref="K65:U65"/>
    <mergeCell ref="G66:J66"/>
    <mergeCell ref="K66:L66"/>
    <mergeCell ref="M66:N66"/>
    <mergeCell ref="P66:Q66"/>
    <mergeCell ref="C46:F46"/>
    <mergeCell ref="C47:F48"/>
    <mergeCell ref="Q41:U41"/>
    <mergeCell ref="Q42:U42"/>
    <mergeCell ref="J18:U18"/>
    <mergeCell ref="G47:I47"/>
    <mergeCell ref="J19:U19"/>
    <mergeCell ref="C15:F15"/>
    <mergeCell ref="G15:U15"/>
    <mergeCell ref="G18:I18"/>
    <mergeCell ref="G19:I19"/>
    <mergeCell ref="C25:F25"/>
    <mergeCell ref="N21:S21"/>
    <mergeCell ref="T21:U21"/>
    <mergeCell ref="G21:M21"/>
    <mergeCell ref="C26:P26"/>
    <mergeCell ref="H32:U32"/>
    <mergeCell ref="B13:B20"/>
    <mergeCell ref="C13:F13"/>
    <mergeCell ref="C14:F14"/>
    <mergeCell ref="C16:F16"/>
    <mergeCell ref="C17:F17"/>
    <mergeCell ref="C18:F19"/>
    <mergeCell ref="C20:F20"/>
    <mergeCell ref="H30:U30"/>
    <mergeCell ref="H31:U31"/>
    <mergeCell ref="C27:F32"/>
    <mergeCell ref="B27:B37"/>
    <mergeCell ref="G20:U20"/>
    <mergeCell ref="Q33:U33"/>
    <mergeCell ref="Q34:U34"/>
    <mergeCell ref="Q35:U35"/>
    <mergeCell ref="Q36:U36"/>
    <mergeCell ref="Q37:U37"/>
    <mergeCell ref="G22:U22"/>
    <mergeCell ref="B21:B26"/>
    <mergeCell ref="C33:P33"/>
    <mergeCell ref="C34:P34"/>
    <mergeCell ref="C35:P35"/>
    <mergeCell ref="C36:P36"/>
    <mergeCell ref="C37:P37"/>
    <mergeCell ref="R101:S101"/>
    <mergeCell ref="T101:U101"/>
    <mergeCell ref="B8:F8"/>
    <mergeCell ref="G8:L8"/>
    <mergeCell ref="H28:U28"/>
    <mergeCell ref="H29:U29"/>
    <mergeCell ref="G16:H16"/>
    <mergeCell ref="C21:F21"/>
    <mergeCell ref="C22:F22"/>
    <mergeCell ref="C23:F23"/>
    <mergeCell ref="I16:K16"/>
    <mergeCell ref="N16:O16"/>
    <mergeCell ref="R16:S16"/>
    <mergeCell ref="L16:M16"/>
    <mergeCell ref="P16:Q16"/>
    <mergeCell ref="T16:U16"/>
    <mergeCell ref="G25:U25"/>
    <mergeCell ref="G24:U24"/>
    <mergeCell ref="B41:B49"/>
    <mergeCell ref="C41:P41"/>
    <mergeCell ref="C42:P42"/>
    <mergeCell ref="G46:U46"/>
    <mergeCell ref="B9:N9"/>
    <mergeCell ref="O9:U9"/>
    <mergeCell ref="B100:J100"/>
    <mergeCell ref="K100:U100"/>
    <mergeCell ref="K23:M23"/>
    <mergeCell ref="G23:J23"/>
    <mergeCell ref="Q23:S23"/>
    <mergeCell ref="N23:P23"/>
    <mergeCell ref="T23:U23"/>
    <mergeCell ref="C24:F24"/>
    <mergeCell ref="H27:U27"/>
    <mergeCell ref="G48:I48"/>
    <mergeCell ref="J48:U48"/>
    <mergeCell ref="G49:U49"/>
    <mergeCell ref="C43:F43"/>
    <mergeCell ref="C44:F44"/>
    <mergeCell ref="C45:F45"/>
    <mergeCell ref="G43:U43"/>
    <mergeCell ref="G44:U44"/>
    <mergeCell ref="C49:F49"/>
    <mergeCell ref="C54:D59"/>
    <mergeCell ref="E56:F56"/>
    <mergeCell ref="G56:M56"/>
    <mergeCell ref="N56:Q56"/>
    <mergeCell ref="R56:U56"/>
    <mergeCell ref="E57:F57"/>
    <mergeCell ref="V99:AO99"/>
    <mergeCell ref="G57:M57"/>
    <mergeCell ref="N57:Q57"/>
    <mergeCell ref="R57:U57"/>
    <mergeCell ref="E54:F54"/>
    <mergeCell ref="G54:M54"/>
    <mergeCell ref="E55:F55"/>
    <mergeCell ref="G55:M55"/>
    <mergeCell ref="N55:Q55"/>
    <mergeCell ref="R55:U55"/>
    <mergeCell ref="R54:U54"/>
    <mergeCell ref="N54:Q54"/>
    <mergeCell ref="E58:F58"/>
    <mergeCell ref="G58:M58"/>
    <mergeCell ref="N58:Q58"/>
    <mergeCell ref="R58:U58"/>
    <mergeCell ref="G64:J64"/>
    <mergeCell ref="K64:U64"/>
    <mergeCell ref="S62:T62"/>
    <mergeCell ref="G60:J60"/>
    <mergeCell ref="G61:J61"/>
    <mergeCell ref="G72:J72"/>
    <mergeCell ref="K72:U72"/>
    <mergeCell ref="E59:F59"/>
  </mergeCells>
  <phoneticPr fontId="2"/>
  <conditionalFormatting sqref="G55:M59 R55:U59">
    <cfRule type="expression" dxfId="14" priority="11">
      <formula>LEN($G$21)=2</formula>
    </cfRule>
  </conditionalFormatting>
  <conditionalFormatting sqref="G43:U44 G45:K45">
    <cfRule type="expression" dxfId="13" priority="18">
      <formula>$Q$41="異なる"</formula>
    </cfRule>
  </conditionalFormatting>
  <conditionalFormatting sqref="G46:U46 J47:U48 G49:U49">
    <cfRule type="expression" dxfId="12" priority="16">
      <formula>$Q$42="異なる"</formula>
    </cfRule>
  </conditionalFormatting>
  <conditionalFormatting sqref="G80:U80">
    <cfRule type="expression" dxfId="11" priority="8">
      <formula>DATEVALUE(IF($J$79&lt;10,"R","") &amp; $J$79 &amp; "/" &amp; $N$79 &amp; "/" &amp; $R$79)&lt;NOW()-31</formula>
    </cfRule>
  </conditionalFormatting>
  <conditionalFormatting sqref="H86:H89">
    <cfRule type="expression" dxfId="10" priority="3">
      <formula>DATEVALUE("R"&amp;$I$79 &amp; "/" &amp; $N$79 &amp; "/" &amp; $R$79)&lt;NOW()-31</formula>
    </cfRule>
  </conditionalFormatting>
  <conditionalFormatting sqref="J81:U81">
    <cfRule type="expression" dxfId="9" priority="7">
      <formula>$G$80="その他"</formula>
    </cfRule>
  </conditionalFormatting>
  <conditionalFormatting sqref="K90">
    <cfRule type="expression" dxfId="8" priority="4">
      <formula>$G$80="その他"</formula>
    </cfRule>
  </conditionalFormatting>
  <conditionalFormatting sqref="K60:U60">
    <cfRule type="expression" dxfId="7" priority="15">
      <formula>COUNTA($G$54:$M$59)&gt;=1</formula>
    </cfRule>
  </conditionalFormatting>
  <conditionalFormatting sqref="K64:U64">
    <cfRule type="expression" dxfId="6" priority="13">
      <formula>COUNTA($G$54:$G$59)&gt;=2</formula>
    </cfRule>
  </conditionalFormatting>
  <conditionalFormatting sqref="K68:U68">
    <cfRule type="expression" dxfId="5" priority="14">
      <formula>COUNTA($G$13)+COUNTA($G$54:$G$59)&gt;=1</formula>
    </cfRule>
  </conditionalFormatting>
  <conditionalFormatting sqref="K71:U71">
    <cfRule type="expression" dxfId="4" priority="10">
      <formula>$K$68&lt;&gt;""</formula>
    </cfRule>
  </conditionalFormatting>
  <conditionalFormatting sqref="K72:U72">
    <cfRule type="expression" dxfId="3" priority="12">
      <formula>COUNTA($G$13)+COUNTA($G$54:$G$59)&gt;=2</formula>
    </cfRule>
  </conditionalFormatting>
  <conditionalFormatting sqref="K90:U90">
    <cfRule type="expression" dxfId="2" priority="2">
      <formula>LEFT($H$89,1)&gt;="エ"</formula>
    </cfRule>
  </conditionalFormatting>
  <conditionalFormatting sqref="Q26:U26">
    <cfRule type="expression" dxfId="1" priority="6">
      <formula>$G$21="後期高齢"</formula>
    </cfRule>
  </conditionalFormatting>
  <conditionalFormatting sqref="Q45:U45">
    <cfRule type="expression" dxfId="0" priority="17">
      <formula>$G$45="その他"</formula>
    </cfRule>
  </conditionalFormatting>
  <dataValidations count="30">
    <dataValidation type="list" allowBlank="1" showInputMessage="1" showErrorMessage="1" sqref="H27:U32" xr:uid="{31BC70F0-4BE8-4AFA-98B6-FC1727D46CCB}">
      <formula1>指定難病</formula1>
    </dataValidation>
    <dataValidation type="list" allowBlank="1" showInputMessage="1" showErrorMessage="1" sqref="G16:H16 K74 K70 K66 K62" xr:uid="{9BF2A488-6DFE-43B4-AC6E-96D36CD8A6FF}">
      <formula1>$AU$16:$BE$16</formula1>
    </dataValidation>
    <dataValidation type="list" allowBlank="1" showInputMessage="1" showErrorMessage="1" sqref="Q26:U26" xr:uid="{9B14BFE8-06F7-4C28-9922-720541FA6F69}">
      <formula1>$AU$26:$AX$26</formula1>
    </dataValidation>
    <dataValidation type="list" allowBlank="1" showInputMessage="1" showErrorMessage="1" sqref="Q33:U33 Q37:U37" xr:uid="{C40B3C52-93BB-4E40-8C13-0FA31EDDD6B6}">
      <formula1>$AU$33:$AV$33</formula1>
    </dataValidation>
    <dataValidation type="list" allowBlank="1" showInputMessage="1" showErrorMessage="1" sqref="Q34:U35" xr:uid="{D07CFCE9-2E56-45D0-B2A6-06131D388F4F}">
      <formula1>$AU$34:$AV$34</formula1>
    </dataValidation>
    <dataValidation type="list" allowBlank="1" showInputMessage="1" showErrorMessage="1" sqref="Q36:U36" xr:uid="{FCE35195-A734-41D4-BC6C-D69F01A20D4E}">
      <formula1>$AU$36:$AV$36</formula1>
    </dataValidation>
    <dataValidation type="list" allowBlank="1" showInputMessage="1" showErrorMessage="1" sqref="Q41:U42" xr:uid="{6C51A01D-93C5-4D5C-83F5-693DD2D3D4AB}">
      <formula1>$AU$41:$AV$41</formula1>
    </dataValidation>
    <dataValidation type="list" allowBlank="1" showInputMessage="1" showErrorMessage="1" sqref="G45:K45" xr:uid="{D2C18CFC-3203-460E-93B8-5BEC46C4CC2F}">
      <formula1>$AU$45:$BF$45</formula1>
    </dataValidation>
    <dataValidation type="list" allowBlank="1" showInputMessage="1" showErrorMessage="1" sqref="K60:U60 K64:U64" xr:uid="{B3A3842B-E582-4205-82A1-4BC67BB9BDBB}">
      <formula1>$G$54:$G$59</formula1>
    </dataValidation>
    <dataValidation type="list" allowBlank="1" showInputMessage="1" showErrorMessage="1" sqref="K68:U68 K72:U72" xr:uid="{BDD1A8E0-3962-4A55-8191-86639491DBAB}">
      <formula1>$G$53:$G$59</formula1>
    </dataValidation>
    <dataValidation type="list" allowBlank="1" showInputMessage="1" showErrorMessage="1" sqref="G80:U80" xr:uid="{14E97659-6360-410F-B565-022A05BA18ED}">
      <formula1>$AU$80:$BE$80</formula1>
    </dataValidation>
    <dataValidation type="whole" imeMode="disabled" allowBlank="1" showInputMessage="1" showErrorMessage="1" sqref="N79:O79 N16:O16 P62:Q62 P66:Q66 P70:Q70 P74:Q74 N101:O101" xr:uid="{77219F7C-E093-4014-8F87-4EA68C9CD965}">
      <formula1>1</formula1>
      <formula2>12</formula2>
    </dataValidation>
    <dataValidation type="whole" imeMode="disabled" allowBlank="1" showInputMessage="1" showErrorMessage="1" sqref="R79:S79 R16:S16 S62:T62 S66:T66 S70:T70 S74:T74 R101:S101" xr:uid="{13F5891C-EF0A-4D5C-BE34-5947856A07CA}">
      <formula1>1</formula1>
      <formula2>31</formula2>
    </dataValidation>
    <dataValidation type="list" allowBlank="1" showInputMessage="1" showErrorMessage="1" sqref="T21:U21" xr:uid="{DC7E3883-C65B-4ED5-8D91-2010A3212C86}">
      <formula1>$AU$22:$AV$22</formula1>
    </dataValidation>
    <dataValidation type="textLength" imeMode="disabled" allowBlank="1" showInputMessage="1" showErrorMessage="1" sqref="G20:U20 G49:U49" xr:uid="{A72D8F81-8816-4F71-97E8-3BC89879ED50}">
      <formula1>8</formula1>
      <formula2>20</formula2>
    </dataValidation>
    <dataValidation imeMode="fullKatakana" allowBlank="1" showInputMessage="1" showErrorMessage="1" sqref="G44:U44 K61:U61 K65:U65 K69:U69 K73:U73 G14:U14" xr:uid="{2751B625-07FB-4433-B44D-CB5B507093E5}"/>
    <dataValidation type="textLength" imeMode="disabled" allowBlank="1" showInputMessage="1" showErrorMessage="1" sqref="G17:U17 G46:U46" xr:uid="{7B87B327-484E-462E-99C1-F7EB2A5F8628}">
      <formula1>8</formula1>
      <formula2>8</formula2>
    </dataValidation>
    <dataValidation type="whole" imeMode="disabled" allowBlank="1" showInputMessage="1" showErrorMessage="1" sqref="I16:K16 M62:N62 M66:N66 M70:N70 M74:N74" xr:uid="{7C531B2F-D172-4CAC-827E-DBD0219B2331}">
      <formula1>1</formula1>
      <formula2>64</formula2>
    </dataValidation>
    <dataValidation type="list" allowBlank="1" showInputMessage="1" showErrorMessage="1" sqref="H85:U85" xr:uid="{2CB7797A-FF3F-46AB-B76B-68CC2B0772B6}">
      <formula1>$AU$85:$BH$85</formula1>
    </dataValidation>
    <dataValidation type="list" allowBlank="1" showInputMessage="1" showErrorMessage="1" sqref="H86:U86" xr:uid="{369DA77D-3584-4E14-B58E-AE3A98BCD97B}">
      <formula1>$AU$86:$BH$86</formula1>
    </dataValidation>
    <dataValidation type="list" allowBlank="1" showInputMessage="1" showErrorMessage="1" sqref="H87:U87" xr:uid="{81892174-2B29-45B8-9D5D-9132A3BA00E7}">
      <formula1>$AU$87:$BG$87</formula1>
    </dataValidation>
    <dataValidation type="list" allowBlank="1" showInputMessage="1" showErrorMessage="1" sqref="H88:U88" xr:uid="{FA19BD5D-F0AE-465A-ADC6-021D6EA7AB46}">
      <formula1>$AU$88:$AX$88</formula1>
    </dataValidation>
    <dataValidation type="list" allowBlank="1" showInputMessage="1" showErrorMessage="1" sqref="H89:U89" xr:uid="{D61F18ED-BA9C-4FE0-8DD3-6217F7C05A6C}">
      <formula1>$AU$89:$BE$89</formula1>
    </dataValidation>
    <dataValidation type="whole" imeMode="disabled" operator="notBetween" allowBlank="1" showInputMessage="1" showErrorMessage="1" sqref="J79:K79 J101:K101" xr:uid="{61E595CF-0479-4E13-8994-EF78C5B73A13}">
      <formula1>20</formula1>
      <formula2>2020</formula2>
    </dataValidation>
    <dataValidation type="list" allowBlank="1" showInputMessage="1" showErrorMessage="1" sqref="K100:U100" xr:uid="{918B6915-4EE0-488F-86E4-A49689B5103A}">
      <formula1>$AU$100:$AX$100</formula1>
    </dataValidation>
    <dataValidation type="list" allowBlank="1" showInputMessage="1" showErrorMessage="1" sqref="H94:U94" xr:uid="{648B1E45-2D50-48A7-808E-99050E45F95E}">
      <formula1>$AU$94:$AX$94</formula1>
    </dataValidation>
    <dataValidation type="textLength" imeMode="disabled" operator="equal" allowBlank="1" showInputMessage="1" showErrorMessage="1" sqref="G8:L8" xr:uid="{75B5067A-B9EE-4E4F-891C-705FDA270097}">
      <formula1>7</formula1>
    </dataValidation>
    <dataValidation type="list" allowBlank="1" showInputMessage="1" showErrorMessage="1" sqref="O9:U9" xr:uid="{C0F555E1-D242-4E00-9F5E-1BC3E43DB6BE}">
      <formula1>$AU$9:$AV$9</formula1>
    </dataValidation>
    <dataValidation type="list" imeMode="fullKatakana" allowBlank="1" showInputMessage="1" showErrorMessage="1" sqref="G15:U15" xr:uid="{962ABE88-25A9-4D1F-A9BB-86F8810D2714}">
      <formula1>$AU$15:$AV$15</formula1>
    </dataValidation>
    <dataValidation type="list" allowBlank="1" showInputMessage="1" showErrorMessage="1" sqref="G21:M21" xr:uid="{485E0AB1-A3D5-45A2-9A83-3681328D607B}">
      <formula1>$AU$21:$BE$21</formula1>
    </dataValidation>
  </dataValidations>
  <pageMargins left="0.7" right="0.7" top="0.75" bottom="0.75" header="0.3" footer="0.3"/>
  <pageSetup paperSize="9" scale="72" fitToHeight="0" orientation="portrait" verticalDpi="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AC4CC-A62A-4C3C-98DD-25F38E2D0B93}">
  <sheetPr>
    <tabColor rgb="FFFFFF00"/>
    <pageSetUpPr fitToPage="1"/>
  </sheetPr>
  <dimension ref="A1:BZ215"/>
  <sheetViews>
    <sheetView showGridLines="0" view="pageBreakPreview" zoomScale="130" zoomScaleNormal="120" zoomScaleSheetLayoutView="130" workbookViewId="0"/>
  </sheetViews>
  <sheetFormatPr defaultColWidth="2.83203125" defaultRowHeight="12.75" customHeight="1" x14ac:dyDescent="0.2"/>
  <cols>
    <col min="1" max="2" width="0.83203125" style="25" customWidth="1"/>
    <col min="3" max="24" width="2.83203125" style="25"/>
    <col min="25" max="25" width="4" style="25" bestFit="1" customWidth="1"/>
    <col min="26" max="38" width="2.83203125" style="25"/>
    <col min="39" max="39" width="2.83203125" style="25" customWidth="1"/>
    <col min="40" max="77" width="2.83203125" style="25"/>
    <col min="78" max="78" width="1.5" style="25" customWidth="1"/>
    <col min="79" max="79" width="0.5" style="25" customWidth="1"/>
    <col min="80" max="16384" width="2.83203125" style="25"/>
  </cols>
  <sheetData>
    <row r="1" spans="1:78" ht="12.75" customHeight="1" x14ac:dyDescent="0.2">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78" ht="12.75" customHeight="1" x14ac:dyDescent="0.2">
      <c r="B2" s="29"/>
      <c r="C2" s="25" t="s">
        <v>719</v>
      </c>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BZ2" s="41" t="s">
        <v>709</v>
      </c>
    </row>
    <row r="3" spans="1:78" ht="2.25" customHeight="1" x14ac:dyDescent="0.2">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BA3" s="219" t="str">
        <f>IF(入力してください!O9="新規申請","〇","")</f>
        <v/>
      </c>
      <c r="BB3" s="219"/>
      <c r="BC3" s="219"/>
      <c r="BE3" s="220" t="str">
        <f>IF(入力してください!O9="更新申請","〇","")</f>
        <v/>
      </c>
      <c r="BF3" s="220"/>
      <c r="BG3" s="220"/>
    </row>
    <row r="4" spans="1:78" ht="11.25" customHeight="1" x14ac:dyDescent="0.2">
      <c r="A4" s="29"/>
      <c r="B4" s="29"/>
      <c r="C4" s="295" t="s">
        <v>718</v>
      </c>
      <c r="D4" s="296"/>
      <c r="E4" s="296"/>
      <c r="F4" s="296"/>
      <c r="G4" s="296"/>
      <c r="H4" s="296"/>
      <c r="I4" s="296"/>
      <c r="J4" s="296"/>
      <c r="K4" s="297"/>
      <c r="L4"/>
      <c r="M4" s="29"/>
      <c r="N4" s="50" t="s">
        <v>716</v>
      </c>
      <c r="O4" s="51"/>
      <c r="P4" s="51"/>
      <c r="Q4" s="51"/>
      <c r="R4" s="51"/>
      <c r="S4" s="52"/>
      <c r="T4" s="50" t="s">
        <v>492</v>
      </c>
      <c r="U4" s="51"/>
      <c r="V4" s="51"/>
      <c r="W4" s="51"/>
      <c r="X4" s="51"/>
      <c r="Y4" s="52"/>
      <c r="Z4" s="266" t="s">
        <v>757</v>
      </c>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6"/>
      <c r="BA4" s="219"/>
      <c r="BB4" s="219"/>
      <c r="BC4" s="219"/>
      <c r="BD4" s="60"/>
      <c r="BE4" s="220"/>
      <c r="BF4" s="220"/>
      <c r="BG4" s="220"/>
    </row>
    <row r="5" spans="1:78" ht="3.75" customHeight="1" x14ac:dyDescent="0.2">
      <c r="A5" s="29"/>
      <c r="B5" s="29"/>
      <c r="C5" s="298"/>
      <c r="D5" s="299"/>
      <c r="E5" s="299"/>
      <c r="F5" s="299"/>
      <c r="G5" s="299"/>
      <c r="H5" s="299"/>
      <c r="I5" s="299"/>
      <c r="J5" s="299"/>
      <c r="K5" s="300"/>
      <c r="L5"/>
      <c r="M5" s="29"/>
      <c r="Z5" s="266"/>
      <c r="AA5" s="266"/>
      <c r="AB5" s="266"/>
      <c r="AC5" s="266"/>
      <c r="AD5" s="266"/>
      <c r="AE5" s="266"/>
      <c r="AF5" s="266"/>
      <c r="AG5" s="266"/>
      <c r="AH5" s="266"/>
      <c r="AI5" s="266"/>
      <c r="AJ5" s="266"/>
      <c r="AK5" s="266"/>
      <c r="AL5" s="266"/>
      <c r="AM5" s="266"/>
      <c r="AN5" s="266"/>
      <c r="AO5" s="266"/>
      <c r="AP5" s="266"/>
      <c r="AQ5" s="266"/>
      <c r="AR5" s="266"/>
      <c r="AS5" s="266"/>
      <c r="AT5" s="266"/>
      <c r="AU5" s="266"/>
      <c r="AV5" s="266"/>
      <c r="AW5" s="266"/>
      <c r="AX5" s="266"/>
      <c r="AY5" s="266"/>
      <c r="AZ5" s="266"/>
      <c r="BA5" s="219"/>
      <c r="BB5" s="219"/>
      <c r="BC5" s="219"/>
      <c r="BD5" s="60"/>
      <c r="BE5" s="220"/>
      <c r="BF5" s="220"/>
      <c r="BG5" s="220"/>
    </row>
    <row r="6" spans="1:78" ht="11.25" customHeight="1" x14ac:dyDescent="0.2">
      <c r="A6" s="29"/>
      <c r="B6" s="29"/>
      <c r="C6" s="298"/>
      <c r="D6" s="299"/>
      <c r="E6" s="299"/>
      <c r="F6" s="299"/>
      <c r="G6" s="299"/>
      <c r="H6" s="299"/>
      <c r="I6" s="299"/>
      <c r="J6" s="299"/>
      <c r="K6" s="300"/>
      <c r="L6"/>
      <c r="M6" s="29"/>
      <c r="N6" s="50" t="s">
        <v>717</v>
      </c>
      <c r="O6" s="51"/>
      <c r="P6" s="51"/>
      <c r="Q6" s="51"/>
      <c r="R6" s="51"/>
      <c r="S6" s="52"/>
      <c r="T6" s="50" t="s">
        <v>493</v>
      </c>
      <c r="U6" s="51"/>
      <c r="V6" s="51"/>
      <c r="W6" s="51"/>
      <c r="X6" s="51"/>
      <c r="Y6" s="52"/>
      <c r="Z6" s="266"/>
      <c r="AA6" s="266"/>
      <c r="AB6" s="266"/>
      <c r="AC6" s="266"/>
      <c r="AD6" s="266"/>
      <c r="AE6" s="266"/>
      <c r="AF6" s="266"/>
      <c r="AG6" s="266"/>
      <c r="AH6" s="266"/>
      <c r="AI6" s="266"/>
      <c r="AJ6" s="266"/>
      <c r="AK6" s="266"/>
      <c r="AL6" s="266"/>
      <c r="AM6" s="266"/>
      <c r="AN6" s="266"/>
      <c r="AO6" s="266"/>
      <c r="AP6" s="266"/>
      <c r="AQ6" s="266"/>
      <c r="AR6" s="266"/>
      <c r="AS6" s="266"/>
      <c r="AT6" s="266"/>
      <c r="AU6" s="266"/>
      <c r="AV6" s="266"/>
      <c r="AW6" s="266"/>
      <c r="AX6" s="266"/>
      <c r="AY6" s="266"/>
      <c r="AZ6" s="266"/>
      <c r="BA6" s="219"/>
      <c r="BB6" s="219"/>
      <c r="BC6" s="219"/>
      <c r="BD6" s="60"/>
      <c r="BE6" s="220"/>
      <c r="BF6" s="220"/>
      <c r="BG6" s="220"/>
    </row>
    <row r="7" spans="1:78" ht="9" customHeight="1" x14ac:dyDescent="0.2">
      <c r="C7" s="301"/>
      <c r="D7" s="302"/>
      <c r="E7" s="302"/>
      <c r="F7" s="302"/>
      <c r="G7" s="302"/>
      <c r="H7" s="302"/>
      <c r="I7" s="302"/>
      <c r="J7" s="302"/>
      <c r="K7" s="303"/>
      <c r="L7"/>
      <c r="N7" s="54" t="s">
        <v>720</v>
      </c>
    </row>
    <row r="8" spans="1:78" ht="3.75" customHeight="1" x14ac:dyDescent="0.2"/>
    <row r="9" spans="1:78" ht="19.5" customHeight="1" x14ac:dyDescent="0.15">
      <c r="A9" s="29"/>
      <c r="B9" s="29"/>
      <c r="C9" s="256" t="s">
        <v>398</v>
      </c>
      <c r="D9" s="256"/>
      <c r="E9" s="256"/>
      <c r="F9" s="231" t="s">
        <v>3</v>
      </c>
      <c r="G9" s="231"/>
      <c r="H9" s="231"/>
      <c r="I9" s="231"/>
      <c r="J9" s="160" t="str">
        <f>入力してください!G14 &amp; ""</f>
        <v/>
      </c>
      <c r="K9" s="161"/>
      <c r="L9" s="161"/>
      <c r="M9" s="161"/>
      <c r="N9" s="161"/>
      <c r="O9" s="161"/>
      <c r="P9" s="161"/>
      <c r="Q9" s="161"/>
      <c r="R9" s="161"/>
      <c r="S9" s="161"/>
      <c r="T9" s="161"/>
      <c r="U9" s="161"/>
      <c r="V9" s="162"/>
      <c r="W9" s="247" t="s">
        <v>778</v>
      </c>
      <c r="X9" s="248"/>
      <c r="Y9" s="249"/>
      <c r="Z9" s="323" t="str">
        <f>入力してください!G15 &amp;""</f>
        <v/>
      </c>
      <c r="AA9" s="324"/>
      <c r="AB9" s="325"/>
      <c r="AC9" s="221" t="s">
        <v>465</v>
      </c>
      <c r="AD9" s="221"/>
      <c r="AE9" s="221"/>
      <c r="AF9" s="222" t="str">
        <f>IF(入力してください!I16&lt;&gt;"",入力してください!G16 &amp; 入力してください!I16 &amp; "年" &amp; 入力してください!N16 &amp; "月" &amp; 入力してください!R16 &amp; "日","年　　月　　日")</f>
        <v>年　　月　　日</v>
      </c>
      <c r="AG9" s="222"/>
      <c r="AH9" s="222"/>
      <c r="AI9" s="222"/>
      <c r="AJ9" s="222"/>
      <c r="AK9" s="222"/>
      <c r="AL9" s="222"/>
      <c r="AM9" s="29"/>
    </row>
    <row r="10" spans="1:78" ht="23.25" customHeight="1" x14ac:dyDescent="0.2">
      <c r="A10" s="29"/>
      <c r="B10" s="29"/>
      <c r="C10" s="256"/>
      <c r="D10" s="256"/>
      <c r="E10" s="256"/>
      <c r="F10" s="231" t="s">
        <v>2</v>
      </c>
      <c r="G10" s="231"/>
      <c r="H10" s="231"/>
      <c r="I10" s="231"/>
      <c r="J10" s="160" t="str">
        <f>入力してください!G13 &amp; ""</f>
        <v/>
      </c>
      <c r="K10" s="161"/>
      <c r="L10" s="161"/>
      <c r="M10" s="161"/>
      <c r="N10" s="161"/>
      <c r="O10" s="161"/>
      <c r="P10" s="161"/>
      <c r="Q10" s="161"/>
      <c r="R10" s="161"/>
      <c r="S10" s="161"/>
      <c r="T10" s="161"/>
      <c r="U10" s="161"/>
      <c r="V10" s="162"/>
      <c r="W10" s="250"/>
      <c r="X10" s="251"/>
      <c r="Y10" s="252"/>
      <c r="Z10" s="140"/>
      <c r="AA10" s="141"/>
      <c r="AB10" s="142"/>
      <c r="AC10" s="229" t="s">
        <v>486</v>
      </c>
      <c r="AD10" s="229"/>
      <c r="AE10" s="229"/>
      <c r="AF10" s="230" t="str">
        <f ca="1" xml:space="preserve"> IFERROR(INT(_xlfn.DAYS(NOW(),DATEVALUE(AF9))/365.25),"")</f>
        <v/>
      </c>
      <c r="AG10" s="230"/>
      <c r="AH10" s="230"/>
      <c r="AI10" s="230"/>
      <c r="AJ10" s="230"/>
      <c r="AK10" s="230"/>
      <c r="AL10" s="230"/>
      <c r="AM10" s="29"/>
    </row>
    <row r="11" spans="1:78" ht="23.25" customHeight="1" x14ac:dyDescent="0.2">
      <c r="A11" s="29"/>
      <c r="B11" s="29"/>
      <c r="C11" s="256"/>
      <c r="D11" s="256"/>
      <c r="E11" s="256"/>
      <c r="F11" s="231" t="s">
        <v>485</v>
      </c>
      <c r="G11" s="231"/>
      <c r="H11" s="231"/>
      <c r="I11" s="231"/>
      <c r="J11" s="89" t="str">
        <f>入力してください!G17 &amp; ""</f>
        <v/>
      </c>
      <c r="K11" s="89"/>
      <c r="L11" s="89"/>
      <c r="M11" s="89"/>
      <c r="N11" s="89"/>
      <c r="O11" s="89"/>
      <c r="P11" s="89"/>
      <c r="Q11" s="89"/>
      <c r="R11" s="89"/>
      <c r="S11" s="89"/>
      <c r="T11" s="89"/>
      <c r="U11" s="89"/>
      <c r="V11" s="89"/>
      <c r="W11" s="231" t="s">
        <v>489</v>
      </c>
      <c r="X11" s="231"/>
      <c r="Y11" s="231"/>
      <c r="Z11" s="231"/>
      <c r="AA11" s="231"/>
      <c r="AB11" s="231"/>
      <c r="AC11" s="89" t="str">
        <f>入力してください!G20 &amp; ""</f>
        <v/>
      </c>
      <c r="AD11" s="89"/>
      <c r="AE11" s="89"/>
      <c r="AF11" s="89"/>
      <c r="AG11" s="89"/>
      <c r="AH11" s="89"/>
      <c r="AI11" s="89"/>
      <c r="AJ11" s="89"/>
      <c r="AK11" s="89"/>
      <c r="AL11" s="89"/>
      <c r="AM11" s="29"/>
    </row>
    <row r="12" spans="1:78" ht="23.25" customHeight="1" x14ac:dyDescent="0.2">
      <c r="A12" s="29"/>
      <c r="B12" s="29"/>
      <c r="C12" s="256"/>
      <c r="D12" s="256"/>
      <c r="E12" s="256"/>
      <c r="F12" s="231" t="s">
        <v>373</v>
      </c>
      <c r="G12" s="231"/>
      <c r="H12" s="231"/>
      <c r="I12" s="231"/>
      <c r="J12" s="232" t="str">
        <f>入力してください!G18 &amp;入力してください!J18&amp;""</f>
        <v>東京都</v>
      </c>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4"/>
      <c r="AM12" s="29"/>
    </row>
    <row r="13" spans="1:78" ht="23.25" customHeight="1" x14ac:dyDescent="0.2">
      <c r="A13" s="29"/>
      <c r="B13" s="29"/>
      <c r="C13" s="256"/>
      <c r="D13" s="256"/>
      <c r="E13" s="256"/>
      <c r="F13" s="231"/>
      <c r="G13" s="231"/>
      <c r="H13" s="231"/>
      <c r="I13" s="231"/>
      <c r="J13" s="235" t="s">
        <v>490</v>
      </c>
      <c r="K13" s="236"/>
      <c r="L13" s="236"/>
      <c r="M13" s="236"/>
      <c r="N13" s="236"/>
      <c r="O13" s="236"/>
      <c r="P13" s="237" t="str">
        <f>入力してください!J19 &amp; ""</f>
        <v/>
      </c>
      <c r="Q13" s="237"/>
      <c r="R13" s="237"/>
      <c r="S13" s="237"/>
      <c r="T13" s="237"/>
      <c r="U13" s="237"/>
      <c r="V13" s="237"/>
      <c r="W13" s="237"/>
      <c r="X13" s="237"/>
      <c r="Y13" s="237"/>
      <c r="Z13" s="237"/>
      <c r="AA13" s="237"/>
      <c r="AB13" s="237"/>
      <c r="AC13" s="237"/>
      <c r="AD13" s="237"/>
      <c r="AE13" s="237"/>
      <c r="AF13" s="237"/>
      <c r="AG13" s="237"/>
      <c r="AH13" s="237"/>
      <c r="AI13" s="237"/>
      <c r="AJ13" s="237"/>
      <c r="AK13" s="237"/>
      <c r="AL13" s="238"/>
      <c r="AM13" s="29"/>
    </row>
    <row r="14" spans="1:78" ht="15" customHeight="1" x14ac:dyDescent="0.2">
      <c r="A14" s="29"/>
      <c r="B14" s="29"/>
      <c r="C14" s="256"/>
      <c r="D14" s="256"/>
      <c r="E14" s="256"/>
      <c r="F14" s="239" t="s">
        <v>487</v>
      </c>
      <c r="G14" s="231"/>
      <c r="H14" s="231"/>
      <c r="I14" s="231"/>
      <c r="J14" s="231" t="s">
        <v>368</v>
      </c>
      <c r="K14" s="231"/>
      <c r="L14" s="231"/>
      <c r="M14" s="160" t="str">
        <f>入力してください!G21 &amp; ""</f>
        <v/>
      </c>
      <c r="N14" s="161"/>
      <c r="O14" s="161"/>
      <c r="P14" s="161"/>
      <c r="Q14" s="161"/>
      <c r="R14" s="161"/>
      <c r="S14" s="161"/>
      <c r="T14" s="161"/>
      <c r="U14" s="161"/>
      <c r="V14" s="161"/>
      <c r="W14" s="161"/>
      <c r="X14" s="161"/>
      <c r="Y14" s="161"/>
      <c r="Z14" s="161"/>
      <c r="AA14" s="161"/>
      <c r="AB14" s="161"/>
      <c r="AC14" s="161"/>
      <c r="AD14" s="161"/>
      <c r="AE14" s="161"/>
      <c r="AF14" s="161"/>
      <c r="AG14" s="162"/>
      <c r="AH14" s="160" t="str">
        <f>入力してください!T21 &amp; ""</f>
        <v/>
      </c>
      <c r="AI14" s="161"/>
      <c r="AJ14" s="161"/>
      <c r="AK14" s="161"/>
      <c r="AL14" s="162"/>
      <c r="AM14" s="29"/>
    </row>
    <row r="15" spans="1:78" ht="15" customHeight="1" x14ac:dyDescent="0.2">
      <c r="A15" s="29"/>
      <c r="B15" s="29"/>
      <c r="C15" s="256"/>
      <c r="D15" s="256"/>
      <c r="E15" s="256"/>
      <c r="F15" s="231"/>
      <c r="G15" s="231"/>
      <c r="H15" s="231"/>
      <c r="I15" s="231"/>
      <c r="J15" s="241" t="s">
        <v>741</v>
      </c>
      <c r="K15" s="242"/>
      <c r="L15" s="243"/>
      <c r="M15" s="223" t="str">
        <f>入力してください!G22 &amp; ""</f>
        <v/>
      </c>
      <c r="N15" s="224"/>
      <c r="O15" s="224"/>
      <c r="P15" s="224"/>
      <c r="Q15" s="224"/>
      <c r="R15" s="224"/>
      <c r="S15" s="224"/>
      <c r="T15" s="224"/>
      <c r="U15" s="224"/>
      <c r="V15" s="225"/>
      <c r="W15" s="231" t="s">
        <v>369</v>
      </c>
      <c r="X15" s="231"/>
      <c r="Y15" s="231"/>
      <c r="Z15" s="89" t="str">
        <f>入力してください!G23 &amp; ""</f>
        <v/>
      </c>
      <c r="AA15" s="89"/>
      <c r="AB15" s="89"/>
      <c r="AC15" s="231" t="s">
        <v>370</v>
      </c>
      <c r="AD15" s="231"/>
      <c r="AE15" s="231"/>
      <c r="AF15" s="89" t="str">
        <f>入力してください!N23 &amp; ""</f>
        <v/>
      </c>
      <c r="AG15" s="89"/>
      <c r="AH15" s="89"/>
      <c r="AI15" s="231" t="s">
        <v>371</v>
      </c>
      <c r="AJ15" s="231"/>
      <c r="AK15" s="89" t="str">
        <f>入力してください!T23 &amp; ""</f>
        <v/>
      </c>
      <c r="AL15" s="89"/>
      <c r="AM15" s="29"/>
    </row>
    <row r="16" spans="1:78" ht="15" customHeight="1" x14ac:dyDescent="0.2">
      <c r="A16" s="29"/>
      <c r="B16" s="29"/>
      <c r="C16" s="256"/>
      <c r="D16" s="256"/>
      <c r="E16" s="256"/>
      <c r="F16" s="231"/>
      <c r="G16" s="231"/>
      <c r="H16" s="231"/>
      <c r="I16" s="231"/>
      <c r="J16" s="244"/>
      <c r="K16" s="245"/>
      <c r="L16" s="246"/>
      <c r="M16" s="226"/>
      <c r="N16" s="227"/>
      <c r="O16" s="227"/>
      <c r="P16" s="227"/>
      <c r="Q16" s="227"/>
      <c r="R16" s="227"/>
      <c r="S16" s="227"/>
      <c r="T16" s="227"/>
      <c r="U16" s="227"/>
      <c r="V16" s="228"/>
      <c r="W16" s="231" t="s">
        <v>488</v>
      </c>
      <c r="X16" s="231"/>
      <c r="Y16" s="231"/>
      <c r="Z16" s="231"/>
      <c r="AA16" s="89" t="str">
        <f>入力してください!G24 &amp; ""</f>
        <v/>
      </c>
      <c r="AB16" s="89"/>
      <c r="AC16" s="89"/>
      <c r="AD16" s="89"/>
      <c r="AE16" s="89"/>
      <c r="AF16" s="89"/>
      <c r="AG16" s="89"/>
      <c r="AH16" s="89"/>
      <c r="AI16" s="89"/>
      <c r="AJ16" s="89"/>
      <c r="AK16" s="89"/>
      <c r="AL16" s="89"/>
      <c r="AM16" s="29"/>
    </row>
    <row r="17" spans="1:39" ht="15" customHeight="1" x14ac:dyDescent="0.2">
      <c r="A17" s="29"/>
      <c r="B17" s="29"/>
      <c r="C17" s="256"/>
      <c r="D17" s="256"/>
      <c r="E17" s="256"/>
      <c r="F17" s="231"/>
      <c r="G17" s="231"/>
      <c r="H17" s="231"/>
      <c r="I17" s="231"/>
      <c r="J17" s="240" t="s">
        <v>491</v>
      </c>
      <c r="K17" s="240"/>
      <c r="L17" s="240"/>
      <c r="M17" s="240"/>
      <c r="N17" s="240"/>
      <c r="O17" s="240"/>
      <c r="P17" s="240"/>
      <c r="Q17" s="240"/>
      <c r="R17" s="240"/>
      <c r="S17" s="240"/>
      <c r="T17" s="240"/>
      <c r="U17" s="240"/>
      <c r="V17" s="240"/>
      <c r="W17" s="240"/>
      <c r="X17" s="240"/>
      <c r="Y17" s="240"/>
      <c r="Z17" s="240"/>
      <c r="AA17" s="240"/>
      <c r="AB17" s="240"/>
      <c r="AC17" s="240"/>
      <c r="AD17" s="240"/>
      <c r="AE17" s="240"/>
      <c r="AF17" s="89" t="str">
        <f>入力してください!Q26 &amp; ""</f>
        <v/>
      </c>
      <c r="AG17" s="89"/>
      <c r="AH17" s="89"/>
      <c r="AI17" s="89"/>
      <c r="AJ17" s="89"/>
      <c r="AK17" s="89"/>
      <c r="AL17" s="89"/>
      <c r="AM17" s="29"/>
    </row>
    <row r="18" spans="1:39" ht="12.75" customHeight="1" x14ac:dyDescent="0.2">
      <c r="C18" s="25" t="s">
        <v>494</v>
      </c>
    </row>
    <row r="19" spans="1:39" ht="18" customHeight="1" x14ac:dyDescent="0.2">
      <c r="A19" s="29"/>
      <c r="B19" s="29"/>
      <c r="C19" s="255" t="s">
        <v>499</v>
      </c>
      <c r="D19" s="256"/>
      <c r="E19" s="256"/>
      <c r="F19" s="257" t="s">
        <v>495</v>
      </c>
      <c r="G19" s="258"/>
      <c r="H19" s="258"/>
      <c r="I19" s="258"/>
      <c r="J19" s="258"/>
      <c r="K19" s="258"/>
      <c r="L19" s="258"/>
      <c r="M19" s="258"/>
      <c r="N19" s="258"/>
      <c r="O19" s="258"/>
      <c r="P19" s="258"/>
      <c r="Q19" s="258"/>
      <c r="R19" s="258"/>
      <c r="S19" s="258"/>
      <c r="T19" s="258"/>
      <c r="U19" s="258"/>
      <c r="V19" s="259"/>
      <c r="W19" s="231" t="s">
        <v>3</v>
      </c>
      <c r="X19" s="231"/>
      <c r="Y19" s="231"/>
      <c r="Z19" s="231"/>
      <c r="AA19" s="89" t="str">
        <f>IF(入力してください!Q41="同じ",入力してください!G14,入力してください!G44) &amp; ""</f>
        <v/>
      </c>
      <c r="AB19" s="89"/>
      <c r="AC19" s="89"/>
      <c r="AD19" s="89"/>
      <c r="AE19" s="89"/>
      <c r="AF19" s="89"/>
      <c r="AG19" s="89"/>
      <c r="AH19" s="89"/>
      <c r="AI19" s="89"/>
      <c r="AJ19" s="89"/>
      <c r="AK19" s="89"/>
      <c r="AL19" s="89"/>
      <c r="AM19" s="29"/>
    </row>
    <row r="20" spans="1:39" ht="9" customHeight="1" x14ac:dyDescent="0.2">
      <c r="A20" s="29"/>
      <c r="B20" s="29"/>
      <c r="C20" s="256"/>
      <c r="D20" s="256"/>
      <c r="E20" s="256"/>
      <c r="F20" s="260" t="str">
        <f>IF(入力してください!Q41="同じ","☑","□")</f>
        <v>□</v>
      </c>
      <c r="G20" s="262" t="s">
        <v>496</v>
      </c>
      <c r="H20" s="262"/>
      <c r="I20" s="262"/>
      <c r="J20" s="262"/>
      <c r="K20" s="262"/>
      <c r="L20" s="262"/>
      <c r="M20" s="262"/>
      <c r="N20" s="262"/>
      <c r="O20" s="262"/>
      <c r="P20" s="262"/>
      <c r="Q20" s="262"/>
      <c r="R20" s="262"/>
      <c r="S20" s="262"/>
      <c r="T20" s="262"/>
      <c r="U20" s="262"/>
      <c r="V20" s="263"/>
      <c r="W20" s="231"/>
      <c r="X20" s="231"/>
      <c r="Y20" s="231"/>
      <c r="Z20" s="231"/>
      <c r="AA20" s="89"/>
      <c r="AB20" s="89"/>
      <c r="AC20" s="89"/>
      <c r="AD20" s="89"/>
      <c r="AE20" s="89"/>
      <c r="AF20" s="89"/>
      <c r="AG20" s="89"/>
      <c r="AH20" s="89"/>
      <c r="AI20" s="89"/>
      <c r="AJ20" s="89"/>
      <c r="AK20" s="89"/>
      <c r="AL20" s="89"/>
      <c r="AM20" s="29"/>
    </row>
    <row r="21" spans="1:39" ht="9" customHeight="1" x14ac:dyDescent="0.2">
      <c r="A21" s="29"/>
      <c r="B21" s="29"/>
      <c r="C21" s="256"/>
      <c r="D21" s="256"/>
      <c r="E21" s="256"/>
      <c r="F21" s="261"/>
      <c r="G21" s="264"/>
      <c r="H21" s="264"/>
      <c r="I21" s="264"/>
      <c r="J21" s="264"/>
      <c r="K21" s="264"/>
      <c r="L21" s="264"/>
      <c r="M21" s="264"/>
      <c r="N21" s="264"/>
      <c r="O21" s="264"/>
      <c r="P21" s="264"/>
      <c r="Q21" s="264"/>
      <c r="R21" s="264"/>
      <c r="S21" s="264"/>
      <c r="T21" s="264"/>
      <c r="U21" s="264"/>
      <c r="V21" s="265"/>
      <c r="W21" s="231" t="s">
        <v>2</v>
      </c>
      <c r="X21" s="231"/>
      <c r="Y21" s="231"/>
      <c r="Z21" s="231"/>
      <c r="AA21" s="89" t="str">
        <f>IF(入力してください!Q41="同じ",入力してください!G13,入力してください!G43) &amp; ""</f>
        <v/>
      </c>
      <c r="AB21" s="89"/>
      <c r="AC21" s="89"/>
      <c r="AD21" s="89"/>
      <c r="AE21" s="89"/>
      <c r="AF21" s="89"/>
      <c r="AG21" s="89"/>
      <c r="AH21" s="89"/>
      <c r="AI21" s="89"/>
      <c r="AJ21" s="89"/>
      <c r="AK21" s="89"/>
      <c r="AL21" s="89"/>
      <c r="AM21" s="29"/>
    </row>
    <row r="22" spans="1:39" ht="18" customHeight="1" x14ac:dyDescent="0.2">
      <c r="A22" s="29"/>
      <c r="B22" s="29"/>
      <c r="C22" s="256"/>
      <c r="D22" s="256"/>
      <c r="E22" s="256"/>
      <c r="F22" s="34" t="str">
        <f>IF(入力してください!Q42="同じ","☑","□")</f>
        <v>□</v>
      </c>
      <c r="G22" s="258" t="s">
        <v>497</v>
      </c>
      <c r="H22" s="258"/>
      <c r="I22" s="258"/>
      <c r="J22" s="258"/>
      <c r="K22" s="258"/>
      <c r="L22" s="258"/>
      <c r="M22" s="258"/>
      <c r="N22" s="258"/>
      <c r="O22" s="258"/>
      <c r="P22" s="258"/>
      <c r="Q22" s="258"/>
      <c r="R22" s="258"/>
      <c r="S22" s="258"/>
      <c r="T22" s="258"/>
      <c r="U22" s="258"/>
      <c r="V22" s="259"/>
      <c r="W22" s="231"/>
      <c r="X22" s="231"/>
      <c r="Y22" s="231"/>
      <c r="Z22" s="231"/>
      <c r="AA22" s="89"/>
      <c r="AB22" s="89"/>
      <c r="AC22" s="89"/>
      <c r="AD22" s="89"/>
      <c r="AE22" s="89"/>
      <c r="AF22" s="89"/>
      <c r="AG22" s="89"/>
      <c r="AH22" s="89"/>
      <c r="AI22" s="89"/>
      <c r="AJ22" s="89"/>
      <c r="AK22" s="89"/>
      <c r="AL22" s="89"/>
      <c r="AM22" s="29"/>
    </row>
    <row r="23" spans="1:39" ht="18" customHeight="1" x14ac:dyDescent="0.2">
      <c r="A23" s="29"/>
      <c r="B23" s="29"/>
      <c r="C23" s="256"/>
      <c r="D23" s="256"/>
      <c r="E23" s="256"/>
      <c r="F23" s="231" t="s">
        <v>498</v>
      </c>
      <c r="G23" s="231"/>
      <c r="H23" s="231"/>
      <c r="I23" s="231"/>
      <c r="J23" s="231"/>
      <c r="K23" s="231"/>
      <c r="L23" s="231"/>
      <c r="M23" s="231"/>
      <c r="N23" s="231"/>
      <c r="O23" s="231"/>
      <c r="P23" s="89" t="str">
        <f>IF(入力してください!G45="その他",入力してください!Q45,入力してください!G45) &amp; ""</f>
        <v/>
      </c>
      <c r="Q23" s="89"/>
      <c r="R23" s="89"/>
      <c r="S23" s="89"/>
      <c r="T23" s="89"/>
      <c r="U23" s="89"/>
      <c r="V23" s="89"/>
      <c r="W23" s="89"/>
      <c r="X23" s="89"/>
      <c r="Y23" s="89"/>
      <c r="Z23" s="89"/>
      <c r="AA23" s="89"/>
      <c r="AB23" s="89"/>
      <c r="AC23" s="89"/>
      <c r="AD23" s="89"/>
      <c r="AE23" s="89"/>
      <c r="AF23" s="89"/>
      <c r="AG23" s="89"/>
      <c r="AH23" s="89"/>
      <c r="AI23" s="89"/>
      <c r="AJ23" s="89"/>
      <c r="AK23" s="89"/>
      <c r="AL23" s="89"/>
      <c r="AM23" s="29"/>
    </row>
    <row r="24" spans="1:39" ht="18.75" customHeight="1" x14ac:dyDescent="0.2">
      <c r="A24" s="29"/>
      <c r="B24" s="29"/>
      <c r="C24" s="256"/>
      <c r="D24" s="256"/>
      <c r="E24" s="256"/>
      <c r="F24" s="231" t="s">
        <v>485</v>
      </c>
      <c r="G24" s="231"/>
      <c r="H24" s="231"/>
      <c r="I24" s="231"/>
      <c r="J24" s="89" t="str">
        <f>IF(入力してください!Q42="同じ",入力してください!G17,入力してください!G46) &amp; ""</f>
        <v/>
      </c>
      <c r="K24" s="89"/>
      <c r="L24" s="89"/>
      <c r="M24" s="89"/>
      <c r="N24" s="89"/>
      <c r="O24" s="89"/>
      <c r="P24" s="89"/>
      <c r="Q24" s="89"/>
      <c r="R24" s="89"/>
      <c r="S24" s="89"/>
      <c r="T24" s="89"/>
      <c r="U24" s="89"/>
      <c r="V24" s="89"/>
      <c r="W24" s="231" t="s">
        <v>489</v>
      </c>
      <c r="X24" s="231"/>
      <c r="Y24" s="231"/>
      <c r="Z24" s="231"/>
      <c r="AA24" s="231"/>
      <c r="AB24" s="231"/>
      <c r="AC24" s="89" t="str">
        <f>IF(入力してください!Q42="同じ",入力してください!G20,入力してください!G49) &amp; ""</f>
        <v/>
      </c>
      <c r="AD24" s="89"/>
      <c r="AE24" s="89"/>
      <c r="AF24" s="89"/>
      <c r="AG24" s="89"/>
      <c r="AH24" s="89"/>
      <c r="AI24" s="89"/>
      <c r="AJ24" s="89"/>
      <c r="AK24" s="89"/>
      <c r="AL24" s="89"/>
      <c r="AM24" s="29"/>
    </row>
    <row r="25" spans="1:39" ht="23.25" customHeight="1" x14ac:dyDescent="0.2">
      <c r="A25" s="29"/>
      <c r="B25" s="29"/>
      <c r="C25" s="256"/>
      <c r="D25" s="256"/>
      <c r="E25" s="256"/>
      <c r="F25" s="231" t="s">
        <v>373</v>
      </c>
      <c r="G25" s="231"/>
      <c r="H25" s="231"/>
      <c r="I25" s="231"/>
      <c r="J25" s="232" t="str">
        <f>IF(入力してください!Q42="同じ",入力してください!G18&amp;入力してください!J18,入力してください!G47 &amp;入力してください!J47) &amp; ""</f>
        <v>東京都</v>
      </c>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4"/>
      <c r="AM25" s="29"/>
    </row>
    <row r="26" spans="1:39" ht="18" customHeight="1" x14ac:dyDescent="0.2">
      <c r="A26" s="29"/>
      <c r="B26" s="29"/>
      <c r="C26" s="256"/>
      <c r="D26" s="256"/>
      <c r="E26" s="256"/>
      <c r="F26" s="231"/>
      <c r="G26" s="231"/>
      <c r="H26" s="231"/>
      <c r="I26" s="231"/>
      <c r="J26" s="235" t="s">
        <v>490</v>
      </c>
      <c r="K26" s="236"/>
      <c r="L26" s="236"/>
      <c r="M26" s="236"/>
      <c r="N26" s="236"/>
      <c r="O26" s="236"/>
      <c r="P26" s="237" t="str">
        <f>IF(入力してください!Q42="同じ",入力してください!J19,入力してください!J48) &amp; ""</f>
        <v/>
      </c>
      <c r="Q26" s="237"/>
      <c r="R26" s="237"/>
      <c r="S26" s="237"/>
      <c r="T26" s="237"/>
      <c r="U26" s="237"/>
      <c r="V26" s="237"/>
      <c r="W26" s="237"/>
      <c r="X26" s="237"/>
      <c r="Y26" s="237"/>
      <c r="Z26" s="237"/>
      <c r="AA26" s="237"/>
      <c r="AB26" s="237"/>
      <c r="AC26" s="237"/>
      <c r="AD26" s="237"/>
      <c r="AE26" s="237"/>
      <c r="AF26" s="237"/>
      <c r="AG26" s="237"/>
      <c r="AH26" s="237"/>
      <c r="AI26" s="237"/>
      <c r="AJ26" s="237"/>
      <c r="AK26" s="237"/>
      <c r="AL26" s="238"/>
      <c r="AM26" s="29"/>
    </row>
    <row r="27" spans="1:39" ht="12.75" customHeight="1" x14ac:dyDescent="0.2">
      <c r="C27" s="25" t="s">
        <v>500</v>
      </c>
    </row>
    <row r="28" spans="1:39" ht="24" customHeight="1" x14ac:dyDescent="0.2">
      <c r="A28" s="29"/>
      <c r="B28" s="29"/>
      <c r="C28" s="282" t="s">
        <v>392</v>
      </c>
      <c r="D28" s="283"/>
      <c r="E28" s="284"/>
      <c r="F28" s="247" t="s">
        <v>393</v>
      </c>
      <c r="G28" s="248"/>
      <c r="H28" s="248"/>
      <c r="I28" s="249"/>
      <c r="J28" s="32" t="s">
        <v>364</v>
      </c>
      <c r="K28" s="253" t="str">
        <f>入力してください!H27 &amp; ""</f>
        <v/>
      </c>
      <c r="L28" s="253"/>
      <c r="M28" s="253"/>
      <c r="N28" s="253"/>
      <c r="O28" s="253"/>
      <c r="P28" s="253"/>
      <c r="Q28" s="253"/>
      <c r="R28" s="253"/>
      <c r="S28" s="254"/>
      <c r="T28" s="32" t="s">
        <v>365</v>
      </c>
      <c r="U28" s="253" t="str">
        <f>入力してください!H28 &amp; ""</f>
        <v/>
      </c>
      <c r="V28" s="253"/>
      <c r="W28" s="253"/>
      <c r="X28" s="253"/>
      <c r="Y28" s="253"/>
      <c r="Z28" s="253"/>
      <c r="AA28" s="253"/>
      <c r="AB28" s="253"/>
      <c r="AC28" s="254"/>
      <c r="AD28" s="32" t="s">
        <v>366</v>
      </c>
      <c r="AE28" s="253" t="str">
        <f>入力してください!H29 &amp; ""</f>
        <v/>
      </c>
      <c r="AF28" s="253"/>
      <c r="AG28" s="253"/>
      <c r="AH28" s="253"/>
      <c r="AI28" s="253"/>
      <c r="AJ28" s="253"/>
      <c r="AK28" s="253"/>
      <c r="AL28" s="254"/>
      <c r="AM28" s="29"/>
    </row>
    <row r="29" spans="1:39" ht="24" customHeight="1" x14ac:dyDescent="0.2">
      <c r="A29" s="29"/>
      <c r="B29" s="29"/>
      <c r="C29" s="285"/>
      <c r="D29" s="286"/>
      <c r="E29" s="287"/>
      <c r="F29" s="250"/>
      <c r="G29" s="251"/>
      <c r="H29" s="251"/>
      <c r="I29" s="252"/>
      <c r="J29" s="32" t="s">
        <v>742</v>
      </c>
      <c r="K29" s="253" t="str">
        <f>入力してください!H30 &amp; ""</f>
        <v/>
      </c>
      <c r="L29" s="253"/>
      <c r="M29" s="253"/>
      <c r="N29" s="253"/>
      <c r="O29" s="253"/>
      <c r="P29" s="253"/>
      <c r="Q29" s="253"/>
      <c r="R29" s="253"/>
      <c r="S29" s="254"/>
      <c r="T29" s="32" t="s">
        <v>743</v>
      </c>
      <c r="U29" s="253" t="str">
        <f>入力してください!H31 &amp; ""</f>
        <v/>
      </c>
      <c r="V29" s="253"/>
      <c r="W29" s="253"/>
      <c r="X29" s="253"/>
      <c r="Y29" s="253"/>
      <c r="Z29" s="253"/>
      <c r="AA29" s="253"/>
      <c r="AB29" s="253"/>
      <c r="AC29" s="254"/>
      <c r="AD29" s="32" t="s">
        <v>744</v>
      </c>
      <c r="AE29" s="253" t="str">
        <f>入力してください!H32 &amp; ""</f>
        <v/>
      </c>
      <c r="AF29" s="253"/>
      <c r="AG29" s="253"/>
      <c r="AH29" s="253"/>
      <c r="AI29" s="253"/>
      <c r="AJ29" s="253"/>
      <c r="AK29" s="253"/>
      <c r="AL29" s="254"/>
      <c r="AM29" s="29"/>
    </row>
    <row r="30" spans="1:39" ht="25.5" customHeight="1" x14ac:dyDescent="0.15">
      <c r="A30" s="29"/>
      <c r="B30" s="29"/>
      <c r="C30" s="285"/>
      <c r="D30" s="286"/>
      <c r="E30" s="287"/>
      <c r="F30" s="291" t="s">
        <v>505</v>
      </c>
      <c r="G30" s="292"/>
      <c r="H30" s="292"/>
      <c r="I30" s="292"/>
      <c r="J30" s="293" t="s">
        <v>730</v>
      </c>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
    </row>
    <row r="31" spans="1:39" ht="35.25" customHeight="1" x14ac:dyDescent="0.2">
      <c r="A31" s="29"/>
      <c r="B31" s="29"/>
      <c r="C31" s="285"/>
      <c r="D31" s="286"/>
      <c r="E31" s="287"/>
      <c r="F31" s="292"/>
      <c r="G31" s="292"/>
      <c r="H31" s="292"/>
      <c r="I31" s="292"/>
      <c r="J31" s="35" t="str">
        <f>IF(入力してください!Q33=入力してください!AV33,"☑","□")</f>
        <v>□</v>
      </c>
      <c r="K31" s="280" t="s">
        <v>745</v>
      </c>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1"/>
      <c r="AM31" s="29"/>
    </row>
    <row r="32" spans="1:39" ht="15" customHeight="1" x14ac:dyDescent="0.2">
      <c r="A32" s="29"/>
      <c r="B32" s="29"/>
      <c r="C32" s="285"/>
      <c r="D32" s="286"/>
      <c r="E32" s="287"/>
      <c r="F32" s="292"/>
      <c r="G32" s="292"/>
      <c r="H32" s="292"/>
      <c r="I32" s="292"/>
      <c r="J32" s="34" t="str">
        <f>IF(入力してください!Q34=入力してください!AU34,"☑","□")</f>
        <v>□</v>
      </c>
      <c r="K32" s="258" t="s">
        <v>502</v>
      </c>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9"/>
      <c r="AM32" s="29"/>
    </row>
    <row r="33" spans="1:78" ht="15" customHeight="1" x14ac:dyDescent="0.2">
      <c r="A33" s="29"/>
      <c r="B33" s="29"/>
      <c r="C33" s="285"/>
      <c r="D33" s="286"/>
      <c r="E33" s="287"/>
      <c r="F33" s="292"/>
      <c r="G33" s="292"/>
      <c r="H33" s="292"/>
      <c r="I33" s="292"/>
      <c r="J33" s="34" t="str">
        <f>IF(入力してください!Q35="使用している","☑","□")</f>
        <v>□</v>
      </c>
      <c r="K33" s="258" t="s">
        <v>503</v>
      </c>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9"/>
      <c r="AM33" s="29"/>
    </row>
    <row r="34" spans="1:78" ht="15" customHeight="1" x14ac:dyDescent="0.2">
      <c r="A34" s="29"/>
      <c r="B34" s="29"/>
      <c r="C34" s="285"/>
      <c r="D34" s="286"/>
      <c r="E34" s="287"/>
      <c r="F34" s="292"/>
      <c r="G34" s="292"/>
      <c r="H34" s="292"/>
      <c r="I34" s="292"/>
      <c r="J34" s="34" t="str">
        <f>IF(入力してください!Q36=入力してください!AU36,"☑","□")</f>
        <v>□</v>
      </c>
      <c r="K34" s="253" t="s">
        <v>608</v>
      </c>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4"/>
      <c r="AM34" s="29"/>
    </row>
    <row r="35" spans="1:78" ht="12.75" customHeight="1" x14ac:dyDescent="0.15">
      <c r="A35" s="29"/>
      <c r="B35" s="29"/>
      <c r="C35" s="285"/>
      <c r="D35" s="286"/>
      <c r="E35" s="287"/>
      <c r="F35" s="292"/>
      <c r="G35" s="292"/>
      <c r="H35" s="292"/>
      <c r="I35" s="292"/>
      <c r="J35" s="277" t="s">
        <v>731</v>
      </c>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9"/>
      <c r="AM35" s="29"/>
    </row>
    <row r="36" spans="1:78" ht="52.5" customHeight="1" x14ac:dyDescent="0.2">
      <c r="A36" s="29"/>
      <c r="B36" s="29"/>
      <c r="C36" s="288"/>
      <c r="D36" s="289"/>
      <c r="E36" s="290"/>
      <c r="F36" s="292"/>
      <c r="G36" s="292"/>
      <c r="H36" s="292"/>
      <c r="I36" s="292"/>
      <c r="J36" s="35" t="str">
        <f>IF(入力してください!Q37=入力してください!AU33,"☑","□")</f>
        <v>□</v>
      </c>
      <c r="K36" s="280" t="s">
        <v>504</v>
      </c>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281"/>
      <c r="AM36" s="29"/>
    </row>
    <row r="37" spans="1:78" ht="20.25" customHeight="1" x14ac:dyDescent="0.2">
      <c r="C37" s="268" t="s">
        <v>506</v>
      </c>
      <c r="D37" s="268"/>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row>
    <row r="38" spans="1:78" ht="50.25" customHeight="1" x14ac:dyDescent="0.2">
      <c r="A38" s="29"/>
      <c r="B38" s="29"/>
      <c r="C38" s="269" t="s">
        <v>721</v>
      </c>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1"/>
      <c r="AM38"/>
    </row>
    <row r="39" spans="1:78" ht="30" customHeight="1" x14ac:dyDescent="0.2">
      <c r="A39" s="29"/>
      <c r="B39" s="31"/>
      <c r="C39" s="26"/>
      <c r="D39" s="27"/>
      <c r="E39" s="272" t="str">
        <f>IF(AND(入力してください!J101&lt;&gt;"",RIGHT(入力してください!K100,2)="する"),"令和" &amp; IF(入力してください!J101&gt;2020,入力してください!J101-2018,入力してください!J101) &amp; "年"&amp;入力してください!N101&amp;"月"&amp;入力してください!R101&amp;"日","　年　月　日")</f>
        <v>　年　月　日</v>
      </c>
      <c r="F39" s="272"/>
      <c r="G39" s="272"/>
      <c r="H39" s="272"/>
      <c r="I39" s="272"/>
      <c r="J39" s="272"/>
      <c r="K39" s="272"/>
      <c r="L39" s="27"/>
      <c r="M39" s="27"/>
      <c r="N39" s="27"/>
      <c r="O39" s="30" t="s">
        <v>722</v>
      </c>
      <c r="P39" s="27"/>
      <c r="Q39" s="27"/>
      <c r="R39" s="27"/>
      <c r="S39" s="273" t="str">
        <f>IF(入力してください!K100="同意する",入力してください!G102,"") &amp; ""</f>
        <v/>
      </c>
      <c r="T39" s="273"/>
      <c r="U39" s="273"/>
      <c r="V39" s="273"/>
      <c r="W39" s="273"/>
      <c r="X39" s="273"/>
      <c r="Y39" s="273"/>
      <c r="Z39" s="273"/>
      <c r="AA39" s="273"/>
      <c r="AB39" s="273"/>
      <c r="AC39" s="27"/>
      <c r="AD39" s="27"/>
      <c r="AE39" s="27"/>
      <c r="AF39" s="27"/>
      <c r="AG39" s="27"/>
      <c r="AH39" s="27"/>
      <c r="AI39" s="27"/>
      <c r="AJ39" s="27"/>
      <c r="AK39" s="27"/>
      <c r="AL39" s="55"/>
      <c r="AM39"/>
    </row>
    <row r="40" spans="1:78" ht="22.5" customHeight="1" x14ac:dyDescent="0.2">
      <c r="A40" s="29"/>
      <c r="B40" s="31"/>
      <c r="C40" s="56" t="s">
        <v>723</v>
      </c>
      <c r="D40" s="274" t="s">
        <v>724</v>
      </c>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5"/>
      <c r="AM40"/>
    </row>
    <row r="41" spans="1:78" ht="24" customHeight="1" x14ac:dyDescent="0.2">
      <c r="A41" s="29"/>
      <c r="B41" s="31"/>
      <c r="C41" s="46"/>
      <c r="D41" s="33" t="s">
        <v>725</v>
      </c>
      <c r="E41" s="47"/>
      <c r="F41" s="47"/>
      <c r="G41" s="47"/>
      <c r="H41" s="47"/>
      <c r="I41" s="276" t="str">
        <f>IF(LEFT(入力してください!K100,2)="本人",入力してください!G102,"") &amp; ""</f>
        <v/>
      </c>
      <c r="J41" s="276"/>
      <c r="K41" s="276"/>
      <c r="L41" s="276"/>
      <c r="M41" s="276"/>
      <c r="N41" s="276"/>
      <c r="O41" s="276"/>
      <c r="P41" s="276"/>
      <c r="Q41" s="276"/>
      <c r="R41" s="276"/>
      <c r="S41" s="276"/>
      <c r="T41" s="276"/>
      <c r="U41" s="276"/>
      <c r="V41" s="47"/>
      <c r="W41" s="47"/>
      <c r="X41" s="47"/>
      <c r="Y41" s="47"/>
      <c r="Z41" s="47"/>
      <c r="AA41" s="47"/>
      <c r="AB41" s="47"/>
      <c r="AC41" s="47"/>
      <c r="AD41" s="47"/>
      <c r="AE41" s="47"/>
      <c r="AF41" s="47"/>
      <c r="AG41" s="47"/>
      <c r="AH41" s="47"/>
      <c r="AI41" s="47"/>
      <c r="AJ41" s="47"/>
      <c r="AK41" s="47"/>
      <c r="AL41" s="48"/>
      <c r="AM41"/>
    </row>
    <row r="42" spans="1:78" ht="2.25" customHeight="1" x14ac:dyDescent="0.2">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row>
    <row r="43" spans="1:78" ht="21" customHeight="1" x14ac:dyDescent="0.2">
      <c r="C43" s="267" t="s">
        <v>751</v>
      </c>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57"/>
    </row>
    <row r="44" spans="1:78" ht="12.75" customHeight="1" x14ac:dyDescent="0.2">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row>
    <row r="45" spans="1:78" ht="12.75" customHeight="1" x14ac:dyDescent="0.2">
      <c r="B45" s="29"/>
      <c r="C45" s="25" t="s">
        <v>755</v>
      </c>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BZ45" s="41" t="s">
        <v>710</v>
      </c>
    </row>
    <row r="46" spans="1:78" ht="2.25" customHeight="1" x14ac:dyDescent="0.2">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row>
    <row r="47" spans="1:78" ht="9" customHeight="1" x14ac:dyDescent="0.2">
      <c r="A47" s="29"/>
      <c r="B47" s="29"/>
      <c r="C47"/>
      <c r="D47"/>
      <c r="E47" s="304" t="s">
        <v>756</v>
      </c>
      <c r="F47" s="304"/>
      <c r="G47" s="304"/>
      <c r="H47" s="304"/>
      <c r="I47" s="304"/>
      <c r="J47" s="304"/>
      <c r="K47" s="304"/>
      <c r="L47" s="304"/>
      <c r="M47" s="304"/>
      <c r="N47"/>
      <c r="O47"/>
      <c r="P47"/>
      <c r="Q47" s="305" t="s">
        <v>572</v>
      </c>
      <c r="R47" s="306"/>
      <c r="S47" s="307"/>
      <c r="T47" s="314"/>
      <c r="U47" s="315"/>
      <c r="V47" s="315"/>
      <c r="W47" s="315"/>
      <c r="X47" s="315"/>
      <c r="Y47" s="316"/>
      <c r="Z47" s="29"/>
      <c r="AA47" s="29"/>
      <c r="AB47" s="29"/>
      <c r="AC47" s="29"/>
      <c r="AD47" s="29"/>
      <c r="AE47" s="29"/>
      <c r="AF47" s="29"/>
      <c r="AG47" s="29"/>
      <c r="AH47" s="29"/>
      <c r="AJ47"/>
      <c r="AK47"/>
      <c r="AL47"/>
      <c r="AM47"/>
    </row>
    <row r="48" spans="1:78" ht="3.75" customHeight="1" x14ac:dyDescent="0.2">
      <c r="A48" s="29"/>
      <c r="B48" s="29"/>
      <c r="C48"/>
      <c r="D48"/>
      <c r="E48" s="304"/>
      <c r="F48" s="304"/>
      <c r="G48" s="304"/>
      <c r="H48" s="304"/>
      <c r="I48" s="304"/>
      <c r="J48" s="304"/>
      <c r="K48" s="304"/>
      <c r="L48" s="304"/>
      <c r="M48" s="304"/>
      <c r="N48"/>
      <c r="O48"/>
      <c r="P48"/>
      <c r="Q48" s="308"/>
      <c r="R48" s="309"/>
      <c r="S48" s="310"/>
      <c r="T48" s="317"/>
      <c r="U48" s="318"/>
      <c r="V48" s="318"/>
      <c r="W48" s="318"/>
      <c r="X48" s="318"/>
      <c r="Y48" s="319"/>
      <c r="Z48" s="29"/>
      <c r="AA48" s="29"/>
      <c r="AB48" s="29"/>
      <c r="AC48" s="29"/>
      <c r="AD48" s="29"/>
      <c r="AE48" s="29"/>
      <c r="AF48" s="29"/>
      <c r="AG48" s="29"/>
      <c r="AH48" s="29"/>
      <c r="AJ48"/>
      <c r="AK48"/>
      <c r="AL48"/>
      <c r="AM48"/>
    </row>
    <row r="49" spans="1:39" ht="9" customHeight="1" x14ac:dyDescent="0.2">
      <c r="A49" s="29"/>
      <c r="B49" s="29"/>
      <c r="C49"/>
      <c r="D49"/>
      <c r="E49" s="304"/>
      <c r="F49" s="304"/>
      <c r="G49" s="304"/>
      <c r="H49" s="304"/>
      <c r="I49" s="304"/>
      <c r="J49" s="304"/>
      <c r="K49" s="304"/>
      <c r="L49" s="304"/>
      <c r="M49" s="304"/>
      <c r="N49"/>
      <c r="O49"/>
      <c r="P49"/>
      <c r="Q49" s="311"/>
      <c r="R49" s="312"/>
      <c r="S49" s="313"/>
      <c r="T49" s="320"/>
      <c r="U49" s="321"/>
      <c r="V49" s="321"/>
      <c r="W49" s="321"/>
      <c r="X49" s="321"/>
      <c r="Y49" s="322"/>
      <c r="Z49" s="29"/>
      <c r="AA49" s="29"/>
      <c r="AB49" s="29"/>
      <c r="AC49" s="29"/>
      <c r="AD49" s="29"/>
      <c r="AE49" s="29"/>
      <c r="AF49" s="29"/>
      <c r="AG49" s="29"/>
      <c r="AH49" s="29"/>
      <c r="AJ49"/>
      <c r="AK49"/>
      <c r="AL49"/>
      <c r="AM49"/>
    </row>
    <row r="50" spans="1:39" ht="12.75" customHeight="1" x14ac:dyDescent="0.2">
      <c r="C50"/>
      <c r="D50"/>
      <c r="E50"/>
      <c r="F50"/>
      <c r="G50"/>
      <c r="H50"/>
      <c r="I50"/>
      <c r="J50"/>
      <c r="K50"/>
      <c r="L50"/>
      <c r="N50" s="54"/>
    </row>
    <row r="51" spans="1:39" ht="3.75" customHeight="1" x14ac:dyDescent="0.2"/>
    <row r="52" spans="1:39" ht="19.5" customHeight="1" x14ac:dyDescent="0.15">
      <c r="A52" s="29"/>
      <c r="B52" s="29"/>
      <c r="C52" s="256" t="s">
        <v>398</v>
      </c>
      <c r="D52" s="256"/>
      <c r="E52" s="256"/>
      <c r="F52" s="231" t="s">
        <v>3</v>
      </c>
      <c r="G52" s="231"/>
      <c r="H52" s="231"/>
      <c r="I52" s="231"/>
      <c r="J52" s="160" t="str">
        <f>入力してください!G14 &amp; ""</f>
        <v/>
      </c>
      <c r="K52" s="161"/>
      <c r="L52" s="161"/>
      <c r="M52" s="161"/>
      <c r="N52" s="161"/>
      <c r="O52" s="161"/>
      <c r="P52" s="161"/>
      <c r="Q52" s="161"/>
      <c r="R52" s="161"/>
      <c r="S52" s="161"/>
      <c r="T52" s="161"/>
      <c r="U52" s="161"/>
      <c r="V52" s="162"/>
      <c r="W52" s="247" t="s">
        <v>778</v>
      </c>
      <c r="X52" s="248"/>
      <c r="Y52" s="249"/>
      <c r="Z52" s="323" t="str">
        <f>入力してください!G15 &amp;""</f>
        <v/>
      </c>
      <c r="AA52" s="324"/>
      <c r="AB52" s="325"/>
      <c r="AC52" s="221" t="s">
        <v>465</v>
      </c>
      <c r="AD52" s="221"/>
      <c r="AE52" s="221"/>
      <c r="AF52" s="222" t="str">
        <f>IF(入力してください!I16&lt;&gt;"",入力してください!G16 &amp; 入力してください!I16 &amp; "年" &amp; 入力してください!N16 &amp; "月" &amp; 入力してください!R16 &amp; "日","年　　月　　日")</f>
        <v>年　　月　　日</v>
      </c>
      <c r="AG52" s="222"/>
      <c r="AH52" s="222"/>
      <c r="AI52" s="222"/>
      <c r="AJ52" s="222"/>
      <c r="AK52" s="222"/>
      <c r="AL52" s="222"/>
      <c r="AM52" s="29"/>
    </row>
    <row r="53" spans="1:39" ht="23.25" customHeight="1" x14ac:dyDescent="0.2">
      <c r="A53" s="29"/>
      <c r="B53" s="29"/>
      <c r="C53" s="256"/>
      <c r="D53" s="256"/>
      <c r="E53" s="256"/>
      <c r="F53" s="231" t="s">
        <v>2</v>
      </c>
      <c r="G53" s="231"/>
      <c r="H53" s="231"/>
      <c r="I53" s="231"/>
      <c r="J53" s="160" t="str">
        <f>入力してください!G13 &amp; ""</f>
        <v/>
      </c>
      <c r="K53" s="161"/>
      <c r="L53" s="161"/>
      <c r="M53" s="161"/>
      <c r="N53" s="161"/>
      <c r="O53" s="161"/>
      <c r="P53" s="161"/>
      <c r="Q53" s="161"/>
      <c r="R53" s="161"/>
      <c r="S53" s="161"/>
      <c r="T53" s="161"/>
      <c r="U53" s="161"/>
      <c r="V53" s="162"/>
      <c r="W53" s="250"/>
      <c r="X53" s="251"/>
      <c r="Y53" s="252"/>
      <c r="Z53" s="140"/>
      <c r="AA53" s="141"/>
      <c r="AB53" s="142"/>
      <c r="AC53" s="229" t="s">
        <v>486</v>
      </c>
      <c r="AD53" s="229"/>
      <c r="AE53" s="229"/>
      <c r="AF53" s="230" t="str">
        <f ca="1" xml:space="preserve"> IFERROR(INT(_xlfn.DAYS(NOW(),DATEVALUE(AF52))/365.25),"")</f>
        <v/>
      </c>
      <c r="AG53" s="230"/>
      <c r="AH53" s="230"/>
      <c r="AI53" s="230"/>
      <c r="AJ53" s="230"/>
      <c r="AK53" s="230"/>
      <c r="AL53" s="230"/>
      <c r="AM53" s="29"/>
    </row>
    <row r="54" spans="1:39" ht="23.25" customHeight="1" x14ac:dyDescent="0.2">
      <c r="A54" s="29"/>
      <c r="B54" s="29"/>
      <c r="C54" s="256"/>
      <c r="D54" s="256"/>
      <c r="E54" s="256"/>
      <c r="F54" s="231" t="s">
        <v>485</v>
      </c>
      <c r="G54" s="231"/>
      <c r="H54" s="231"/>
      <c r="I54" s="231"/>
      <c r="J54" s="89" t="str">
        <f>入力してください!G17 &amp; ""</f>
        <v/>
      </c>
      <c r="K54" s="89"/>
      <c r="L54" s="89"/>
      <c r="M54" s="89"/>
      <c r="N54" s="89"/>
      <c r="O54" s="89"/>
      <c r="P54" s="89"/>
      <c r="Q54" s="89"/>
      <c r="R54" s="89"/>
      <c r="S54" s="89"/>
      <c r="T54" s="89"/>
      <c r="U54" s="89"/>
      <c r="V54" s="89"/>
      <c r="W54" s="231" t="s">
        <v>489</v>
      </c>
      <c r="X54" s="231"/>
      <c r="Y54" s="231"/>
      <c r="Z54" s="231"/>
      <c r="AA54" s="231"/>
      <c r="AB54" s="231"/>
      <c r="AC54" s="89" t="str">
        <f>入力してください!G20 &amp; ""</f>
        <v/>
      </c>
      <c r="AD54" s="89"/>
      <c r="AE54" s="89"/>
      <c r="AF54" s="89"/>
      <c r="AG54" s="89"/>
      <c r="AH54" s="89"/>
      <c r="AI54" s="89"/>
      <c r="AJ54" s="89"/>
      <c r="AK54" s="89"/>
      <c r="AL54" s="89"/>
      <c r="AM54" s="29"/>
    </row>
    <row r="55" spans="1:39" ht="23.25" customHeight="1" x14ac:dyDescent="0.2">
      <c r="A55" s="29"/>
      <c r="B55" s="29"/>
      <c r="C55" s="256"/>
      <c r="D55" s="256"/>
      <c r="E55" s="256"/>
      <c r="F55" s="231" t="s">
        <v>373</v>
      </c>
      <c r="G55" s="231"/>
      <c r="H55" s="231"/>
      <c r="I55" s="231"/>
      <c r="J55" s="232" t="str">
        <f>入力してください!G18 &amp;入力してください!J18&amp;""</f>
        <v>東京都</v>
      </c>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4"/>
      <c r="AM55" s="29"/>
    </row>
    <row r="56" spans="1:39" ht="23.25" customHeight="1" x14ac:dyDescent="0.2">
      <c r="A56" s="29"/>
      <c r="B56" s="29"/>
      <c r="C56" s="256"/>
      <c r="D56" s="256"/>
      <c r="E56" s="256"/>
      <c r="F56" s="231"/>
      <c r="G56" s="231"/>
      <c r="H56" s="231"/>
      <c r="I56" s="231"/>
      <c r="J56" s="235" t="s">
        <v>490</v>
      </c>
      <c r="K56" s="236"/>
      <c r="L56" s="236"/>
      <c r="M56" s="236"/>
      <c r="N56" s="236"/>
      <c r="O56" s="236"/>
      <c r="P56" s="237" t="str">
        <f>入力してください!J19 &amp; ""</f>
        <v/>
      </c>
      <c r="Q56" s="237"/>
      <c r="R56" s="237"/>
      <c r="S56" s="237"/>
      <c r="T56" s="237"/>
      <c r="U56" s="237"/>
      <c r="V56" s="237"/>
      <c r="W56" s="237"/>
      <c r="X56" s="237"/>
      <c r="Y56" s="237"/>
      <c r="Z56" s="237"/>
      <c r="AA56" s="237"/>
      <c r="AB56" s="237"/>
      <c r="AC56" s="237"/>
      <c r="AD56" s="237"/>
      <c r="AE56" s="237"/>
      <c r="AF56" s="237"/>
      <c r="AG56" s="237"/>
      <c r="AH56" s="237"/>
      <c r="AI56" s="237"/>
      <c r="AJ56" s="237"/>
      <c r="AK56" s="237"/>
      <c r="AL56" s="238"/>
      <c r="AM56" s="29"/>
    </row>
    <row r="57" spans="1:39" ht="15" customHeight="1" x14ac:dyDescent="0.2">
      <c r="A57" s="29"/>
      <c r="B57" s="29"/>
      <c r="C57" s="256"/>
      <c r="D57" s="256"/>
      <c r="E57" s="256"/>
      <c r="F57" s="239" t="s">
        <v>487</v>
      </c>
      <c r="G57" s="231"/>
      <c r="H57" s="231"/>
      <c r="I57" s="231"/>
      <c r="J57" s="231" t="s">
        <v>368</v>
      </c>
      <c r="K57" s="231"/>
      <c r="L57" s="231"/>
      <c r="M57" s="160" t="str">
        <f>入力してください!G21 &amp; ""</f>
        <v/>
      </c>
      <c r="N57" s="161"/>
      <c r="O57" s="161"/>
      <c r="P57" s="161"/>
      <c r="Q57" s="161"/>
      <c r="R57" s="161"/>
      <c r="S57" s="161"/>
      <c r="T57" s="161"/>
      <c r="U57" s="161"/>
      <c r="V57" s="161"/>
      <c r="W57" s="161"/>
      <c r="X57" s="161"/>
      <c r="Y57" s="161"/>
      <c r="Z57" s="161"/>
      <c r="AA57" s="161"/>
      <c r="AB57" s="161"/>
      <c r="AC57" s="161"/>
      <c r="AD57" s="161"/>
      <c r="AE57" s="161"/>
      <c r="AF57" s="161"/>
      <c r="AG57" s="162"/>
      <c r="AH57" s="160" t="str">
        <f>入力してください!T21 &amp; ""</f>
        <v/>
      </c>
      <c r="AI57" s="161"/>
      <c r="AJ57" s="161"/>
      <c r="AK57" s="161"/>
      <c r="AL57" s="162"/>
      <c r="AM57" s="29"/>
    </row>
    <row r="58" spans="1:39" ht="15" customHeight="1" x14ac:dyDescent="0.2">
      <c r="A58" s="29"/>
      <c r="B58" s="29"/>
      <c r="C58" s="256"/>
      <c r="D58" s="256"/>
      <c r="E58" s="256"/>
      <c r="F58" s="231"/>
      <c r="G58" s="231"/>
      <c r="H58" s="231"/>
      <c r="I58" s="231"/>
      <c r="J58" s="241" t="s">
        <v>741</v>
      </c>
      <c r="K58" s="242"/>
      <c r="L58" s="243"/>
      <c r="M58" s="223" t="str">
        <f>入力してください!G22 &amp; ""</f>
        <v/>
      </c>
      <c r="N58" s="224"/>
      <c r="O58" s="224"/>
      <c r="P58" s="224"/>
      <c r="Q58" s="224"/>
      <c r="R58" s="224"/>
      <c r="S58" s="224"/>
      <c r="T58" s="224"/>
      <c r="U58" s="224"/>
      <c r="V58" s="225"/>
      <c r="W58" s="231" t="s">
        <v>369</v>
      </c>
      <c r="X58" s="231"/>
      <c r="Y58" s="231"/>
      <c r="Z58" s="89" t="str">
        <f>入力してください!G23 &amp; ""</f>
        <v/>
      </c>
      <c r="AA58" s="89"/>
      <c r="AB58" s="89"/>
      <c r="AC58" s="231" t="s">
        <v>370</v>
      </c>
      <c r="AD58" s="231"/>
      <c r="AE58" s="231"/>
      <c r="AF58" s="89" t="str">
        <f>入力してください!N23 &amp; ""</f>
        <v/>
      </c>
      <c r="AG58" s="89"/>
      <c r="AH58" s="89"/>
      <c r="AI58" s="231" t="s">
        <v>371</v>
      </c>
      <c r="AJ58" s="231"/>
      <c r="AK58" s="89" t="str">
        <f>入力してください!T23 &amp; ""</f>
        <v/>
      </c>
      <c r="AL58" s="89"/>
      <c r="AM58" s="29"/>
    </row>
    <row r="59" spans="1:39" ht="15" customHeight="1" x14ac:dyDescent="0.2">
      <c r="A59" s="29"/>
      <c r="B59" s="29"/>
      <c r="C59" s="256"/>
      <c r="D59" s="256"/>
      <c r="E59" s="256"/>
      <c r="F59" s="231"/>
      <c r="G59" s="231"/>
      <c r="H59" s="231"/>
      <c r="I59" s="231"/>
      <c r="J59" s="244"/>
      <c r="K59" s="245"/>
      <c r="L59" s="246"/>
      <c r="M59" s="226"/>
      <c r="N59" s="227"/>
      <c r="O59" s="227"/>
      <c r="P59" s="227"/>
      <c r="Q59" s="227"/>
      <c r="R59" s="227"/>
      <c r="S59" s="227"/>
      <c r="T59" s="227"/>
      <c r="U59" s="227"/>
      <c r="V59" s="228"/>
      <c r="W59" s="231" t="s">
        <v>488</v>
      </c>
      <c r="X59" s="231"/>
      <c r="Y59" s="231"/>
      <c r="Z59" s="231"/>
      <c r="AA59" s="89" t="str">
        <f>入力してください!G24 &amp; ""</f>
        <v/>
      </c>
      <c r="AB59" s="89"/>
      <c r="AC59" s="89"/>
      <c r="AD59" s="89"/>
      <c r="AE59" s="89"/>
      <c r="AF59" s="89"/>
      <c r="AG59" s="89"/>
      <c r="AH59" s="89"/>
      <c r="AI59" s="89"/>
      <c r="AJ59" s="89"/>
      <c r="AK59" s="89"/>
      <c r="AL59" s="89"/>
      <c r="AM59" s="29"/>
    </row>
    <row r="60" spans="1:39" ht="15" customHeight="1" x14ac:dyDescent="0.2">
      <c r="A60" s="29"/>
      <c r="B60" s="29"/>
      <c r="C60" s="256"/>
      <c r="D60" s="256"/>
      <c r="E60" s="256"/>
      <c r="F60" s="231"/>
      <c r="G60" s="231"/>
      <c r="H60" s="231"/>
      <c r="I60" s="231"/>
      <c r="J60" s="240" t="s">
        <v>491</v>
      </c>
      <c r="K60" s="240"/>
      <c r="L60" s="240"/>
      <c r="M60" s="240"/>
      <c r="N60" s="240"/>
      <c r="O60" s="240"/>
      <c r="P60" s="240"/>
      <c r="Q60" s="240"/>
      <c r="R60" s="240"/>
      <c r="S60" s="240"/>
      <c r="T60" s="240"/>
      <c r="U60" s="240"/>
      <c r="V60" s="240"/>
      <c r="W60" s="240"/>
      <c r="X60" s="240"/>
      <c r="Y60" s="240"/>
      <c r="Z60" s="240"/>
      <c r="AA60" s="240"/>
      <c r="AB60" s="240"/>
      <c r="AC60" s="240"/>
      <c r="AD60" s="240"/>
      <c r="AE60" s="240"/>
      <c r="AF60" s="89" t="str">
        <f>入力してください!Q26 &amp; ""</f>
        <v/>
      </c>
      <c r="AG60" s="89"/>
      <c r="AH60" s="89"/>
      <c r="AI60" s="89"/>
      <c r="AJ60" s="89"/>
      <c r="AK60" s="89"/>
      <c r="AL60" s="89"/>
      <c r="AM60" s="29"/>
    </row>
    <row r="61" spans="1:39" ht="12.75" customHeight="1" x14ac:dyDescent="0.2">
      <c r="C61" s="25" t="s">
        <v>494</v>
      </c>
    </row>
    <row r="62" spans="1:39" ht="18" customHeight="1" x14ac:dyDescent="0.2">
      <c r="A62" s="29"/>
      <c r="B62" s="29"/>
      <c r="C62" s="255" t="s">
        <v>499</v>
      </c>
      <c r="D62" s="256"/>
      <c r="E62" s="256"/>
      <c r="F62" s="257" t="s">
        <v>495</v>
      </c>
      <c r="G62" s="258"/>
      <c r="H62" s="258"/>
      <c r="I62" s="258"/>
      <c r="J62" s="258"/>
      <c r="K62" s="258"/>
      <c r="L62" s="258"/>
      <c r="M62" s="258"/>
      <c r="N62" s="258"/>
      <c r="O62" s="258"/>
      <c r="P62" s="258"/>
      <c r="Q62" s="258"/>
      <c r="R62" s="258"/>
      <c r="S62" s="258"/>
      <c r="T62" s="258"/>
      <c r="U62" s="258"/>
      <c r="V62" s="259"/>
      <c r="W62" s="231" t="s">
        <v>3</v>
      </c>
      <c r="X62" s="231"/>
      <c r="Y62" s="231"/>
      <c r="Z62" s="231"/>
      <c r="AA62" s="89" t="str">
        <f>IF(入力してください!Q41="同じ",入力してください!G14,入力してください!G44) &amp; ""</f>
        <v/>
      </c>
      <c r="AB62" s="89"/>
      <c r="AC62" s="89"/>
      <c r="AD62" s="89"/>
      <c r="AE62" s="89"/>
      <c r="AF62" s="89"/>
      <c r="AG62" s="89"/>
      <c r="AH62" s="89"/>
      <c r="AI62" s="89"/>
      <c r="AJ62" s="89"/>
      <c r="AK62" s="89"/>
      <c r="AL62" s="89"/>
      <c r="AM62" s="29"/>
    </row>
    <row r="63" spans="1:39" ht="9" customHeight="1" x14ac:dyDescent="0.2">
      <c r="A63" s="29"/>
      <c r="B63" s="29"/>
      <c r="C63" s="256"/>
      <c r="D63" s="256"/>
      <c r="E63" s="256"/>
      <c r="F63" s="260" t="str">
        <f>IF(入力してください!Q41="同じ","☑","□")</f>
        <v>□</v>
      </c>
      <c r="G63" s="262" t="s">
        <v>496</v>
      </c>
      <c r="H63" s="262"/>
      <c r="I63" s="262"/>
      <c r="J63" s="262"/>
      <c r="K63" s="262"/>
      <c r="L63" s="262"/>
      <c r="M63" s="262"/>
      <c r="N63" s="262"/>
      <c r="O63" s="262"/>
      <c r="P63" s="262"/>
      <c r="Q63" s="262"/>
      <c r="R63" s="262"/>
      <c r="S63" s="262"/>
      <c r="T63" s="262"/>
      <c r="U63" s="262"/>
      <c r="V63" s="263"/>
      <c r="W63" s="231"/>
      <c r="X63" s="231"/>
      <c r="Y63" s="231"/>
      <c r="Z63" s="231"/>
      <c r="AA63" s="89"/>
      <c r="AB63" s="89"/>
      <c r="AC63" s="89"/>
      <c r="AD63" s="89"/>
      <c r="AE63" s="89"/>
      <c r="AF63" s="89"/>
      <c r="AG63" s="89"/>
      <c r="AH63" s="89"/>
      <c r="AI63" s="89"/>
      <c r="AJ63" s="89"/>
      <c r="AK63" s="89"/>
      <c r="AL63" s="89"/>
      <c r="AM63" s="29"/>
    </row>
    <row r="64" spans="1:39" ht="9" customHeight="1" x14ac:dyDescent="0.2">
      <c r="A64" s="29"/>
      <c r="B64" s="29"/>
      <c r="C64" s="256"/>
      <c r="D64" s="256"/>
      <c r="E64" s="256"/>
      <c r="F64" s="261"/>
      <c r="G64" s="264"/>
      <c r="H64" s="264"/>
      <c r="I64" s="264"/>
      <c r="J64" s="264"/>
      <c r="K64" s="264"/>
      <c r="L64" s="264"/>
      <c r="M64" s="264"/>
      <c r="N64" s="264"/>
      <c r="O64" s="264"/>
      <c r="P64" s="264"/>
      <c r="Q64" s="264"/>
      <c r="R64" s="264"/>
      <c r="S64" s="264"/>
      <c r="T64" s="264"/>
      <c r="U64" s="264"/>
      <c r="V64" s="265"/>
      <c r="W64" s="231" t="s">
        <v>2</v>
      </c>
      <c r="X64" s="231"/>
      <c r="Y64" s="231"/>
      <c r="Z64" s="231"/>
      <c r="AA64" s="89" t="str">
        <f>IF(入力してください!Q41="同じ",入力してください!G13,入力してください!G43) &amp; ""</f>
        <v/>
      </c>
      <c r="AB64" s="89"/>
      <c r="AC64" s="89"/>
      <c r="AD64" s="89"/>
      <c r="AE64" s="89"/>
      <c r="AF64" s="89"/>
      <c r="AG64" s="89"/>
      <c r="AH64" s="89"/>
      <c r="AI64" s="89"/>
      <c r="AJ64" s="89"/>
      <c r="AK64" s="89"/>
      <c r="AL64" s="89"/>
      <c r="AM64" s="29"/>
    </row>
    <row r="65" spans="1:39" ht="18" customHeight="1" x14ac:dyDescent="0.2">
      <c r="A65" s="29"/>
      <c r="B65" s="29"/>
      <c r="C65" s="256"/>
      <c r="D65" s="256"/>
      <c r="E65" s="256"/>
      <c r="F65" s="34" t="str">
        <f>IF(入力してください!Q42="同じ","☑","□")</f>
        <v>□</v>
      </c>
      <c r="G65" s="258" t="s">
        <v>497</v>
      </c>
      <c r="H65" s="258"/>
      <c r="I65" s="258"/>
      <c r="J65" s="258"/>
      <c r="K65" s="258"/>
      <c r="L65" s="258"/>
      <c r="M65" s="258"/>
      <c r="N65" s="258"/>
      <c r="O65" s="258"/>
      <c r="P65" s="258"/>
      <c r="Q65" s="258"/>
      <c r="R65" s="258"/>
      <c r="S65" s="258"/>
      <c r="T65" s="258"/>
      <c r="U65" s="258"/>
      <c r="V65" s="259"/>
      <c r="W65" s="231"/>
      <c r="X65" s="231"/>
      <c r="Y65" s="231"/>
      <c r="Z65" s="231"/>
      <c r="AA65" s="89"/>
      <c r="AB65" s="89"/>
      <c r="AC65" s="89"/>
      <c r="AD65" s="89"/>
      <c r="AE65" s="89"/>
      <c r="AF65" s="89"/>
      <c r="AG65" s="89"/>
      <c r="AH65" s="89"/>
      <c r="AI65" s="89"/>
      <c r="AJ65" s="89"/>
      <c r="AK65" s="89"/>
      <c r="AL65" s="89"/>
      <c r="AM65" s="29"/>
    </row>
    <row r="66" spans="1:39" ht="18" customHeight="1" x14ac:dyDescent="0.2">
      <c r="A66" s="29"/>
      <c r="B66" s="29"/>
      <c r="C66" s="256"/>
      <c r="D66" s="256"/>
      <c r="E66" s="256"/>
      <c r="F66" s="231" t="s">
        <v>498</v>
      </c>
      <c r="G66" s="231"/>
      <c r="H66" s="231"/>
      <c r="I66" s="231"/>
      <c r="J66" s="231"/>
      <c r="K66" s="231"/>
      <c r="L66" s="231"/>
      <c r="M66" s="231"/>
      <c r="N66" s="231"/>
      <c r="O66" s="231"/>
      <c r="P66" s="89" t="str">
        <f>IF(入力してください!G45="その他",入力してください!Q45,入力してください!G45) &amp; ""</f>
        <v/>
      </c>
      <c r="Q66" s="89"/>
      <c r="R66" s="89"/>
      <c r="S66" s="89"/>
      <c r="T66" s="89"/>
      <c r="U66" s="89"/>
      <c r="V66" s="89"/>
      <c r="W66" s="89"/>
      <c r="X66" s="89"/>
      <c r="Y66" s="89"/>
      <c r="Z66" s="89"/>
      <c r="AA66" s="89"/>
      <c r="AB66" s="89"/>
      <c r="AC66" s="89"/>
      <c r="AD66" s="89"/>
      <c r="AE66" s="89"/>
      <c r="AF66" s="89"/>
      <c r="AG66" s="89"/>
      <c r="AH66" s="89"/>
      <c r="AI66" s="89"/>
      <c r="AJ66" s="89"/>
      <c r="AK66" s="89"/>
      <c r="AL66" s="89"/>
      <c r="AM66" s="29"/>
    </row>
    <row r="67" spans="1:39" ht="18.75" customHeight="1" x14ac:dyDescent="0.2">
      <c r="A67" s="29"/>
      <c r="B67" s="29"/>
      <c r="C67" s="256"/>
      <c r="D67" s="256"/>
      <c r="E67" s="256"/>
      <c r="F67" s="231" t="s">
        <v>485</v>
      </c>
      <c r="G67" s="231"/>
      <c r="H67" s="231"/>
      <c r="I67" s="231"/>
      <c r="J67" s="89" t="str">
        <f>IF(入力してください!Q42="同じ",入力してください!G17,入力してください!G46) &amp; ""</f>
        <v/>
      </c>
      <c r="K67" s="89"/>
      <c r="L67" s="89"/>
      <c r="M67" s="89"/>
      <c r="N67" s="89"/>
      <c r="O67" s="89"/>
      <c r="P67" s="89"/>
      <c r="Q67" s="89"/>
      <c r="R67" s="89"/>
      <c r="S67" s="89"/>
      <c r="T67" s="89"/>
      <c r="U67" s="89"/>
      <c r="V67" s="89"/>
      <c r="W67" s="231" t="s">
        <v>489</v>
      </c>
      <c r="X67" s="231"/>
      <c r="Y67" s="231"/>
      <c r="Z67" s="231"/>
      <c r="AA67" s="231"/>
      <c r="AB67" s="231"/>
      <c r="AC67" s="89" t="str">
        <f>IF(入力してください!Q42="同じ",入力してください!G20,入力してください!G49) &amp; ""</f>
        <v/>
      </c>
      <c r="AD67" s="89"/>
      <c r="AE67" s="89"/>
      <c r="AF67" s="89"/>
      <c r="AG67" s="89"/>
      <c r="AH67" s="89"/>
      <c r="AI67" s="89"/>
      <c r="AJ67" s="89"/>
      <c r="AK67" s="89"/>
      <c r="AL67" s="89"/>
      <c r="AM67" s="29"/>
    </row>
    <row r="68" spans="1:39" ht="23.25" customHeight="1" x14ac:dyDescent="0.2">
      <c r="A68" s="29"/>
      <c r="B68" s="29"/>
      <c r="C68" s="256"/>
      <c r="D68" s="256"/>
      <c r="E68" s="256"/>
      <c r="F68" s="231" t="s">
        <v>373</v>
      </c>
      <c r="G68" s="231"/>
      <c r="H68" s="231"/>
      <c r="I68" s="231"/>
      <c r="J68" s="232" t="str">
        <f>IF(入力してください!Q42="同じ",入力してください!G18&amp;入力してください!J18,入力してください!G47 &amp;入力してください!J47) &amp; ""</f>
        <v>東京都</v>
      </c>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4"/>
      <c r="AM68" s="29"/>
    </row>
    <row r="69" spans="1:39" ht="18" customHeight="1" x14ac:dyDescent="0.2">
      <c r="A69" s="29"/>
      <c r="B69" s="29"/>
      <c r="C69" s="256"/>
      <c r="D69" s="256"/>
      <c r="E69" s="256"/>
      <c r="F69" s="231"/>
      <c r="G69" s="231"/>
      <c r="H69" s="231"/>
      <c r="I69" s="231"/>
      <c r="J69" s="235" t="s">
        <v>490</v>
      </c>
      <c r="K69" s="236"/>
      <c r="L69" s="236"/>
      <c r="M69" s="236"/>
      <c r="N69" s="236"/>
      <c r="O69" s="236"/>
      <c r="P69" s="237" t="str">
        <f>IF(入力してください!Q42="同じ",入力してください!J19,入力してください!J48) &amp; ""</f>
        <v/>
      </c>
      <c r="Q69" s="237"/>
      <c r="R69" s="237"/>
      <c r="S69" s="237"/>
      <c r="T69" s="237"/>
      <c r="U69" s="237"/>
      <c r="V69" s="237"/>
      <c r="W69" s="237"/>
      <c r="X69" s="237"/>
      <c r="Y69" s="237"/>
      <c r="Z69" s="237"/>
      <c r="AA69" s="237"/>
      <c r="AB69" s="237"/>
      <c r="AC69" s="237"/>
      <c r="AD69" s="237"/>
      <c r="AE69" s="237"/>
      <c r="AF69" s="237"/>
      <c r="AG69" s="237"/>
      <c r="AH69" s="237"/>
      <c r="AI69" s="237"/>
      <c r="AJ69" s="237"/>
      <c r="AK69" s="237"/>
      <c r="AL69" s="238"/>
      <c r="AM69" s="29"/>
    </row>
    <row r="70" spans="1:39" ht="12.75" customHeight="1" x14ac:dyDescent="0.2">
      <c r="C70" s="25" t="s">
        <v>500</v>
      </c>
    </row>
    <row r="71" spans="1:39" ht="24" customHeight="1" x14ac:dyDescent="0.2">
      <c r="A71" s="29"/>
      <c r="B71" s="29"/>
      <c r="C71" s="282" t="s">
        <v>392</v>
      </c>
      <c r="D71" s="283"/>
      <c r="E71" s="284"/>
      <c r="F71" s="247" t="s">
        <v>393</v>
      </c>
      <c r="G71" s="248"/>
      <c r="H71" s="248"/>
      <c r="I71" s="249"/>
      <c r="J71" s="32" t="s">
        <v>364</v>
      </c>
      <c r="K71" s="253" t="str">
        <f>入力してください!H27 &amp; ""</f>
        <v/>
      </c>
      <c r="L71" s="253"/>
      <c r="M71" s="253"/>
      <c r="N71" s="253"/>
      <c r="O71" s="253"/>
      <c r="P71" s="253"/>
      <c r="Q71" s="253"/>
      <c r="R71" s="253"/>
      <c r="S71" s="254"/>
      <c r="T71" s="32" t="s">
        <v>365</v>
      </c>
      <c r="U71" s="253" t="str">
        <f>入力してください!H28 &amp; ""</f>
        <v/>
      </c>
      <c r="V71" s="253"/>
      <c r="W71" s="253"/>
      <c r="X71" s="253"/>
      <c r="Y71" s="253"/>
      <c r="Z71" s="253"/>
      <c r="AA71" s="253"/>
      <c r="AB71" s="253"/>
      <c r="AC71" s="254"/>
      <c r="AD71" s="32" t="s">
        <v>366</v>
      </c>
      <c r="AE71" s="253" t="str">
        <f>入力してください!H29 &amp; ""</f>
        <v/>
      </c>
      <c r="AF71" s="253"/>
      <c r="AG71" s="253"/>
      <c r="AH71" s="253"/>
      <c r="AI71" s="253"/>
      <c r="AJ71" s="253"/>
      <c r="AK71" s="253"/>
      <c r="AL71" s="254"/>
      <c r="AM71" s="29"/>
    </row>
    <row r="72" spans="1:39" ht="24" customHeight="1" x14ac:dyDescent="0.2">
      <c r="A72" s="29"/>
      <c r="B72" s="29"/>
      <c r="C72" s="285"/>
      <c r="D72" s="286"/>
      <c r="E72" s="287"/>
      <c r="F72" s="250"/>
      <c r="G72" s="251"/>
      <c r="H72" s="251"/>
      <c r="I72" s="252"/>
      <c r="J72" s="32" t="s">
        <v>742</v>
      </c>
      <c r="K72" s="253" t="str">
        <f>入力してください!H30 &amp; ""</f>
        <v/>
      </c>
      <c r="L72" s="253"/>
      <c r="M72" s="253"/>
      <c r="N72" s="253"/>
      <c r="O72" s="253"/>
      <c r="P72" s="253"/>
      <c r="Q72" s="253"/>
      <c r="R72" s="253"/>
      <c r="S72" s="254"/>
      <c r="T72" s="32" t="s">
        <v>743</v>
      </c>
      <c r="U72" s="253" t="str">
        <f>入力してください!H31 &amp; ""</f>
        <v/>
      </c>
      <c r="V72" s="253"/>
      <c r="W72" s="253"/>
      <c r="X72" s="253"/>
      <c r="Y72" s="253"/>
      <c r="Z72" s="253"/>
      <c r="AA72" s="253"/>
      <c r="AB72" s="253"/>
      <c r="AC72" s="254"/>
      <c r="AD72" s="32" t="s">
        <v>744</v>
      </c>
      <c r="AE72" s="253" t="str">
        <f>入力してください!H32 &amp; ""</f>
        <v/>
      </c>
      <c r="AF72" s="253"/>
      <c r="AG72" s="253"/>
      <c r="AH72" s="253"/>
      <c r="AI72" s="253"/>
      <c r="AJ72" s="253"/>
      <c r="AK72" s="253"/>
      <c r="AL72" s="254"/>
      <c r="AM72" s="29"/>
    </row>
    <row r="73" spans="1:39" ht="25.5" customHeight="1" x14ac:dyDescent="0.15">
      <c r="A73" s="29"/>
      <c r="B73" s="29"/>
      <c r="C73" s="285"/>
      <c r="D73" s="286"/>
      <c r="E73" s="287"/>
      <c r="F73" s="291" t="s">
        <v>505</v>
      </c>
      <c r="G73" s="292"/>
      <c r="H73" s="292"/>
      <c r="I73" s="292"/>
      <c r="J73" s="293" t="s">
        <v>730</v>
      </c>
      <c r="K73" s="294"/>
      <c r="L73" s="294"/>
      <c r="M73" s="294"/>
      <c r="N73" s="294"/>
      <c r="O73" s="294"/>
      <c r="P73" s="294"/>
      <c r="Q73" s="294"/>
      <c r="R73" s="294"/>
      <c r="S73" s="294"/>
      <c r="T73" s="294"/>
      <c r="U73" s="294"/>
      <c r="V73" s="294"/>
      <c r="W73" s="294"/>
      <c r="X73" s="294"/>
      <c r="Y73" s="294"/>
      <c r="Z73" s="294"/>
      <c r="AA73" s="294"/>
      <c r="AB73" s="294"/>
      <c r="AC73" s="294"/>
      <c r="AD73" s="294"/>
      <c r="AE73" s="294"/>
      <c r="AF73" s="294"/>
      <c r="AG73" s="294"/>
      <c r="AH73" s="294"/>
      <c r="AI73" s="294"/>
      <c r="AJ73" s="294"/>
      <c r="AK73" s="294"/>
      <c r="AL73" s="294"/>
      <c r="AM73" s="29"/>
    </row>
    <row r="74" spans="1:39" ht="35.25" customHeight="1" x14ac:dyDescent="0.2">
      <c r="A74" s="29"/>
      <c r="B74" s="29"/>
      <c r="C74" s="285"/>
      <c r="D74" s="286"/>
      <c r="E74" s="287"/>
      <c r="F74" s="292"/>
      <c r="G74" s="292"/>
      <c r="H74" s="292"/>
      <c r="I74" s="292"/>
      <c r="J74" s="35" t="str">
        <f>IF(入力してください!Q33=入力してください!AV33,"☑","□")</f>
        <v>□</v>
      </c>
      <c r="K74" s="280" t="s">
        <v>745</v>
      </c>
      <c r="L74" s="280"/>
      <c r="M74" s="280"/>
      <c r="N74" s="280"/>
      <c r="O74" s="280"/>
      <c r="P74" s="280"/>
      <c r="Q74" s="280"/>
      <c r="R74" s="280"/>
      <c r="S74" s="280"/>
      <c r="T74" s="280"/>
      <c r="U74" s="280"/>
      <c r="V74" s="280"/>
      <c r="W74" s="280"/>
      <c r="X74" s="280"/>
      <c r="Y74" s="280"/>
      <c r="Z74" s="280"/>
      <c r="AA74" s="280"/>
      <c r="AB74" s="280"/>
      <c r="AC74" s="280"/>
      <c r="AD74" s="280"/>
      <c r="AE74" s="280"/>
      <c r="AF74" s="280"/>
      <c r="AG74" s="280"/>
      <c r="AH74" s="280"/>
      <c r="AI74" s="280"/>
      <c r="AJ74" s="280"/>
      <c r="AK74" s="280"/>
      <c r="AL74" s="281"/>
      <c r="AM74" s="29"/>
    </row>
    <row r="75" spans="1:39" ht="15" customHeight="1" x14ac:dyDescent="0.2">
      <c r="A75" s="29"/>
      <c r="B75" s="29"/>
      <c r="C75" s="285"/>
      <c r="D75" s="286"/>
      <c r="E75" s="287"/>
      <c r="F75" s="292"/>
      <c r="G75" s="292"/>
      <c r="H75" s="292"/>
      <c r="I75" s="292"/>
      <c r="J75" s="34" t="str">
        <f>IF(入力してください!Q34=入力してください!AU34,"☑","□")</f>
        <v>□</v>
      </c>
      <c r="K75" s="258" t="s">
        <v>502</v>
      </c>
      <c r="L75" s="258"/>
      <c r="M75" s="258"/>
      <c r="N75" s="258"/>
      <c r="O75" s="258"/>
      <c r="P75" s="258"/>
      <c r="Q75" s="258"/>
      <c r="R75" s="258"/>
      <c r="S75" s="258"/>
      <c r="T75" s="258"/>
      <c r="U75" s="258"/>
      <c r="V75" s="258"/>
      <c r="W75" s="258"/>
      <c r="X75" s="258"/>
      <c r="Y75" s="258"/>
      <c r="Z75" s="258"/>
      <c r="AA75" s="258"/>
      <c r="AB75" s="258"/>
      <c r="AC75" s="258"/>
      <c r="AD75" s="258"/>
      <c r="AE75" s="258"/>
      <c r="AF75" s="258"/>
      <c r="AG75" s="258"/>
      <c r="AH75" s="258"/>
      <c r="AI75" s="258"/>
      <c r="AJ75" s="258"/>
      <c r="AK75" s="258"/>
      <c r="AL75" s="259"/>
      <c r="AM75" s="29"/>
    </row>
    <row r="76" spans="1:39" ht="15" customHeight="1" x14ac:dyDescent="0.2">
      <c r="A76" s="29"/>
      <c r="B76" s="29"/>
      <c r="C76" s="285"/>
      <c r="D76" s="286"/>
      <c r="E76" s="287"/>
      <c r="F76" s="292"/>
      <c r="G76" s="292"/>
      <c r="H76" s="292"/>
      <c r="I76" s="292"/>
      <c r="J76" s="34" t="str">
        <f>IF(入力してください!Q35="使用している","☑","□")</f>
        <v>□</v>
      </c>
      <c r="K76" s="258" t="s">
        <v>503</v>
      </c>
      <c r="L76" s="258"/>
      <c r="M76" s="258"/>
      <c r="N76" s="258"/>
      <c r="O76" s="258"/>
      <c r="P76" s="258"/>
      <c r="Q76" s="258"/>
      <c r="R76" s="258"/>
      <c r="S76" s="258"/>
      <c r="T76" s="258"/>
      <c r="U76" s="258"/>
      <c r="V76" s="258"/>
      <c r="W76" s="258"/>
      <c r="X76" s="258"/>
      <c r="Y76" s="258"/>
      <c r="Z76" s="258"/>
      <c r="AA76" s="258"/>
      <c r="AB76" s="258"/>
      <c r="AC76" s="258"/>
      <c r="AD76" s="258"/>
      <c r="AE76" s="258"/>
      <c r="AF76" s="258"/>
      <c r="AG76" s="258"/>
      <c r="AH76" s="258"/>
      <c r="AI76" s="258"/>
      <c r="AJ76" s="258"/>
      <c r="AK76" s="258"/>
      <c r="AL76" s="259"/>
      <c r="AM76" s="29"/>
    </row>
    <row r="77" spans="1:39" ht="15" customHeight="1" x14ac:dyDescent="0.2">
      <c r="A77" s="29"/>
      <c r="B77" s="29"/>
      <c r="C77" s="285"/>
      <c r="D77" s="286"/>
      <c r="E77" s="287"/>
      <c r="F77" s="292"/>
      <c r="G77" s="292"/>
      <c r="H77" s="292"/>
      <c r="I77" s="292"/>
      <c r="J77" s="34" t="str">
        <f>IF(入力してください!Q36=入力してください!AU36,"☑","□")</f>
        <v>□</v>
      </c>
      <c r="K77" s="253" t="s">
        <v>608</v>
      </c>
      <c r="L77" s="253"/>
      <c r="M77" s="253"/>
      <c r="N77" s="253"/>
      <c r="O77" s="253"/>
      <c r="P77" s="253"/>
      <c r="Q77" s="253"/>
      <c r="R77" s="253"/>
      <c r="S77" s="253"/>
      <c r="T77" s="253"/>
      <c r="U77" s="253"/>
      <c r="V77" s="253"/>
      <c r="W77" s="253"/>
      <c r="X77" s="253"/>
      <c r="Y77" s="253"/>
      <c r="Z77" s="253"/>
      <c r="AA77" s="253"/>
      <c r="AB77" s="253"/>
      <c r="AC77" s="253"/>
      <c r="AD77" s="253"/>
      <c r="AE77" s="253"/>
      <c r="AF77" s="253"/>
      <c r="AG77" s="253"/>
      <c r="AH77" s="253"/>
      <c r="AI77" s="253"/>
      <c r="AJ77" s="253"/>
      <c r="AK77" s="253"/>
      <c r="AL77" s="254"/>
      <c r="AM77" s="29"/>
    </row>
    <row r="78" spans="1:39" ht="12.75" customHeight="1" x14ac:dyDescent="0.15">
      <c r="A78" s="29"/>
      <c r="B78" s="29"/>
      <c r="C78" s="285"/>
      <c r="D78" s="286"/>
      <c r="E78" s="287"/>
      <c r="F78" s="292"/>
      <c r="G78" s="292"/>
      <c r="H78" s="292"/>
      <c r="I78" s="292"/>
      <c r="J78" s="277" t="s">
        <v>731</v>
      </c>
      <c r="K78" s="278"/>
      <c r="L78" s="278"/>
      <c r="M78" s="278"/>
      <c r="N78" s="278"/>
      <c r="O78" s="278"/>
      <c r="P78" s="278"/>
      <c r="Q78" s="278"/>
      <c r="R78" s="278"/>
      <c r="S78" s="278"/>
      <c r="T78" s="278"/>
      <c r="U78" s="278"/>
      <c r="V78" s="278"/>
      <c r="W78" s="278"/>
      <c r="X78" s="278"/>
      <c r="Y78" s="278"/>
      <c r="Z78" s="278"/>
      <c r="AA78" s="278"/>
      <c r="AB78" s="278"/>
      <c r="AC78" s="278"/>
      <c r="AD78" s="278"/>
      <c r="AE78" s="278"/>
      <c r="AF78" s="278"/>
      <c r="AG78" s="278"/>
      <c r="AH78" s="278"/>
      <c r="AI78" s="278"/>
      <c r="AJ78" s="278"/>
      <c r="AK78" s="278"/>
      <c r="AL78" s="279"/>
      <c r="AM78" s="29"/>
    </row>
    <row r="79" spans="1:39" ht="52.5" customHeight="1" x14ac:dyDescent="0.2">
      <c r="A79" s="29"/>
      <c r="B79" s="29"/>
      <c r="C79" s="288"/>
      <c r="D79" s="289"/>
      <c r="E79" s="290"/>
      <c r="F79" s="292"/>
      <c r="G79" s="292"/>
      <c r="H79" s="292"/>
      <c r="I79" s="292"/>
      <c r="J79" s="35" t="str">
        <f>IF(入力してください!Q37=入力してください!AU33,"☑","□")</f>
        <v>□</v>
      </c>
      <c r="K79" s="280" t="s">
        <v>504</v>
      </c>
      <c r="L79" s="280"/>
      <c r="M79" s="280"/>
      <c r="N79" s="280"/>
      <c r="O79" s="280"/>
      <c r="P79" s="280"/>
      <c r="Q79" s="280"/>
      <c r="R79" s="280"/>
      <c r="S79" s="280"/>
      <c r="T79" s="280"/>
      <c r="U79" s="280"/>
      <c r="V79" s="280"/>
      <c r="W79" s="280"/>
      <c r="X79" s="280"/>
      <c r="Y79" s="280"/>
      <c r="Z79" s="280"/>
      <c r="AA79" s="280"/>
      <c r="AB79" s="280"/>
      <c r="AC79" s="280"/>
      <c r="AD79" s="280"/>
      <c r="AE79" s="280"/>
      <c r="AF79" s="280"/>
      <c r="AG79" s="280"/>
      <c r="AH79" s="280"/>
      <c r="AI79" s="280"/>
      <c r="AJ79" s="280"/>
      <c r="AK79" s="280"/>
      <c r="AL79" s="281"/>
      <c r="AM79" s="29"/>
    </row>
    <row r="80" spans="1:39" ht="20.25" customHeight="1" x14ac:dyDescent="0.2">
      <c r="C80" s="268" t="s">
        <v>506</v>
      </c>
      <c r="D80" s="268"/>
      <c r="E80" s="268"/>
      <c r="F80" s="268"/>
      <c r="G80" s="268"/>
      <c r="H80" s="268"/>
      <c r="I80" s="268"/>
      <c r="J80" s="268"/>
      <c r="K80" s="268"/>
      <c r="L80" s="268"/>
      <c r="M80" s="268"/>
      <c r="N80" s="268"/>
      <c r="O80" s="268"/>
      <c r="P80" s="268"/>
      <c r="Q80" s="268"/>
      <c r="R80" s="268"/>
      <c r="S80" s="268"/>
      <c r="T80" s="268"/>
      <c r="U80" s="268"/>
      <c r="V80" s="268"/>
      <c r="W80" s="268"/>
      <c r="X80" s="268"/>
      <c r="Y80" s="268"/>
      <c r="Z80" s="268"/>
      <c r="AA80" s="268"/>
      <c r="AB80" s="268"/>
      <c r="AC80" s="268"/>
      <c r="AD80" s="268"/>
      <c r="AE80" s="268"/>
      <c r="AF80" s="268"/>
      <c r="AG80" s="268"/>
      <c r="AH80" s="268"/>
      <c r="AI80" s="268"/>
      <c r="AJ80" s="268"/>
      <c r="AK80" s="268"/>
      <c r="AL80" s="268"/>
    </row>
    <row r="81" spans="1:78" ht="50.25" customHeight="1" x14ac:dyDescent="0.2">
      <c r="A81" s="29"/>
      <c r="B81" s="29"/>
      <c r="C81" s="269" t="s">
        <v>721</v>
      </c>
      <c r="D81" s="270"/>
      <c r="E81" s="270"/>
      <c r="F81" s="270"/>
      <c r="G81" s="270"/>
      <c r="H81" s="270"/>
      <c r="I81" s="270"/>
      <c r="J81" s="270"/>
      <c r="K81" s="270"/>
      <c r="L81" s="270"/>
      <c r="M81" s="270"/>
      <c r="N81" s="270"/>
      <c r="O81" s="270"/>
      <c r="P81" s="270"/>
      <c r="Q81" s="270"/>
      <c r="R81" s="270"/>
      <c r="S81" s="270"/>
      <c r="T81" s="270"/>
      <c r="U81" s="270"/>
      <c r="V81" s="270"/>
      <c r="W81" s="270"/>
      <c r="X81" s="270"/>
      <c r="Y81" s="270"/>
      <c r="Z81" s="270"/>
      <c r="AA81" s="270"/>
      <c r="AB81" s="270"/>
      <c r="AC81" s="270"/>
      <c r="AD81" s="270"/>
      <c r="AE81" s="270"/>
      <c r="AF81" s="270"/>
      <c r="AG81" s="270"/>
      <c r="AH81" s="270"/>
      <c r="AI81" s="270"/>
      <c r="AJ81" s="270"/>
      <c r="AK81" s="270"/>
      <c r="AL81" s="271"/>
      <c r="AM81"/>
    </row>
    <row r="82" spans="1:78" ht="30" customHeight="1" x14ac:dyDescent="0.2">
      <c r="A82" s="29"/>
      <c r="B82" s="31"/>
      <c r="C82" s="26"/>
      <c r="D82" s="27"/>
      <c r="E82" s="272" t="str">
        <f>IF(AND(入力してください!J101&lt;&gt;"",RIGHT(入力してください!K100,2)="する"),"令和" &amp; IF(入力してください!J101&gt;2020,入力してください!J101-2018,入力してください!J101) &amp; "年"&amp;入力してください!N101&amp;"月"&amp;入力してください!R101&amp;"日","　年　月　日")</f>
        <v>　年　月　日</v>
      </c>
      <c r="F82" s="272"/>
      <c r="G82" s="272"/>
      <c r="H82" s="272"/>
      <c r="I82" s="272"/>
      <c r="J82" s="272"/>
      <c r="K82" s="272"/>
      <c r="L82" s="27"/>
      <c r="M82" s="27"/>
      <c r="N82" s="27"/>
      <c r="O82" s="30" t="s">
        <v>722</v>
      </c>
      <c r="P82" s="27"/>
      <c r="Q82" s="27"/>
      <c r="R82" s="27"/>
      <c r="S82" s="273" t="str">
        <f>IF(入力してください!K100="同意する",入力してください!G102,"") &amp; ""</f>
        <v/>
      </c>
      <c r="T82" s="273"/>
      <c r="U82" s="273"/>
      <c r="V82" s="273"/>
      <c r="W82" s="273"/>
      <c r="X82" s="273"/>
      <c r="Y82" s="273"/>
      <c r="Z82" s="273"/>
      <c r="AA82" s="273"/>
      <c r="AB82" s="273"/>
      <c r="AC82" s="27"/>
      <c r="AD82" s="27"/>
      <c r="AE82" s="27"/>
      <c r="AF82" s="27"/>
      <c r="AG82" s="27"/>
      <c r="AH82" s="27"/>
      <c r="AI82" s="27"/>
      <c r="AJ82" s="27"/>
      <c r="AK82" s="27"/>
      <c r="AL82" s="55"/>
      <c r="AM82"/>
    </row>
    <row r="83" spans="1:78" ht="22.5" customHeight="1" x14ac:dyDescent="0.2">
      <c r="A83" s="29"/>
      <c r="B83" s="31"/>
      <c r="C83" s="56" t="s">
        <v>723</v>
      </c>
      <c r="D83" s="274" t="s">
        <v>724</v>
      </c>
      <c r="E83" s="274"/>
      <c r="F83" s="274"/>
      <c r="G83" s="274"/>
      <c r="H83" s="274"/>
      <c r="I83" s="274"/>
      <c r="J83" s="274"/>
      <c r="K83" s="274"/>
      <c r="L83" s="274"/>
      <c r="M83" s="274"/>
      <c r="N83" s="274"/>
      <c r="O83" s="274"/>
      <c r="P83" s="274"/>
      <c r="Q83" s="274"/>
      <c r="R83" s="274"/>
      <c r="S83" s="274"/>
      <c r="T83" s="274"/>
      <c r="U83" s="274"/>
      <c r="V83" s="274"/>
      <c r="W83" s="274"/>
      <c r="X83" s="274"/>
      <c r="Y83" s="274"/>
      <c r="Z83" s="274"/>
      <c r="AA83" s="274"/>
      <c r="AB83" s="274"/>
      <c r="AC83" s="274"/>
      <c r="AD83" s="274"/>
      <c r="AE83" s="274"/>
      <c r="AF83" s="274"/>
      <c r="AG83" s="274"/>
      <c r="AH83" s="274"/>
      <c r="AI83" s="274"/>
      <c r="AJ83" s="274"/>
      <c r="AK83" s="274"/>
      <c r="AL83" s="275"/>
      <c r="AM83"/>
    </row>
    <row r="84" spans="1:78" ht="24" customHeight="1" x14ac:dyDescent="0.2">
      <c r="A84" s="29"/>
      <c r="B84" s="31"/>
      <c r="C84" s="46"/>
      <c r="D84" s="33" t="s">
        <v>725</v>
      </c>
      <c r="E84" s="47"/>
      <c r="F84" s="47"/>
      <c r="G84" s="47"/>
      <c r="H84" s="47"/>
      <c r="I84" s="276" t="str">
        <f>IF(LEFT(入力してください!K100,2)="本人",入力してください!G102,"") &amp; ""</f>
        <v/>
      </c>
      <c r="J84" s="276"/>
      <c r="K84" s="276"/>
      <c r="L84" s="276"/>
      <c r="M84" s="276"/>
      <c r="N84" s="276"/>
      <c r="O84" s="276"/>
      <c r="P84" s="276"/>
      <c r="Q84" s="276"/>
      <c r="R84" s="276"/>
      <c r="S84" s="276"/>
      <c r="T84" s="276"/>
      <c r="U84" s="276"/>
      <c r="V84" s="47"/>
      <c r="W84" s="47"/>
      <c r="X84" s="47"/>
      <c r="Y84" s="47"/>
      <c r="Z84" s="47"/>
      <c r="AA84" s="47"/>
      <c r="AB84" s="47"/>
      <c r="AC84" s="47"/>
      <c r="AD84" s="47"/>
      <c r="AE84" s="47"/>
      <c r="AF84" s="47"/>
      <c r="AG84" s="47"/>
      <c r="AH84" s="47"/>
      <c r="AI84" s="47"/>
      <c r="AJ84" s="47"/>
      <c r="AK84" s="47"/>
      <c r="AL84" s="48"/>
      <c r="AM84"/>
    </row>
    <row r="85" spans="1:78" ht="2.25" customHeight="1" x14ac:dyDescent="0.2">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row>
    <row r="86" spans="1:78" ht="21" customHeight="1" x14ac:dyDescent="0.2">
      <c r="C86" s="267" t="s">
        <v>751</v>
      </c>
      <c r="D86" s="267"/>
      <c r="E86" s="267"/>
      <c r="F86" s="267"/>
      <c r="G86" s="267"/>
      <c r="H86" s="267"/>
      <c r="I86" s="267"/>
      <c r="J86" s="267"/>
      <c r="K86" s="267"/>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7"/>
      <c r="AJ86" s="267"/>
      <c r="AK86" s="267"/>
      <c r="AL86" s="267"/>
      <c r="AM86" s="57"/>
    </row>
    <row r="87" spans="1:78" ht="12.75" customHeight="1" x14ac:dyDescent="0.2">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row>
    <row r="88" spans="1:78" ht="12.75" customHeight="1" x14ac:dyDescent="0.2">
      <c r="B88" s="29"/>
      <c r="C88" s="25" t="s">
        <v>719</v>
      </c>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BZ88" s="41" t="s">
        <v>758</v>
      </c>
    </row>
    <row r="89" spans="1:78" ht="2.25" customHeight="1" x14ac:dyDescent="0.2">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BA89" s="219" t="str">
        <f>IF(入力してください!O9="新規申請","〇","")</f>
        <v/>
      </c>
      <c r="BB89" s="219"/>
      <c r="BC89" s="219"/>
      <c r="BE89" s="220" t="str">
        <f>IF(入力してください!O9="更新申請","〇","")</f>
        <v/>
      </c>
      <c r="BF89" s="220"/>
      <c r="BG89" s="220"/>
    </row>
    <row r="90" spans="1:78" ht="11.25" customHeight="1" x14ac:dyDescent="0.2">
      <c r="A90" s="29"/>
      <c r="B90" s="29"/>
      <c r="C90" s="295" t="s">
        <v>718</v>
      </c>
      <c r="D90" s="296"/>
      <c r="E90" s="296"/>
      <c r="F90" s="296"/>
      <c r="G90" s="296"/>
      <c r="H90" s="296"/>
      <c r="I90" s="296"/>
      <c r="J90" s="296"/>
      <c r="K90" s="297"/>
      <c r="L90"/>
      <c r="M90" s="29"/>
      <c r="N90" s="50" t="s">
        <v>716</v>
      </c>
      <c r="O90" s="51"/>
      <c r="P90" s="51"/>
      <c r="Q90" s="51"/>
      <c r="R90" s="51"/>
      <c r="S90" s="52"/>
      <c r="T90" s="50" t="s">
        <v>492</v>
      </c>
      <c r="U90" s="51"/>
      <c r="V90" s="51"/>
      <c r="W90" s="51"/>
      <c r="X90" s="51"/>
      <c r="Y90" s="52"/>
      <c r="Z90" s="266" t="s">
        <v>757</v>
      </c>
      <c r="AA90" s="266"/>
      <c r="AB90" s="266"/>
      <c r="AC90" s="266"/>
      <c r="AD90" s="266"/>
      <c r="AE90" s="266"/>
      <c r="AF90" s="266"/>
      <c r="AG90" s="266"/>
      <c r="AH90" s="266"/>
      <c r="AI90" s="266"/>
      <c r="AJ90" s="266"/>
      <c r="AK90" s="266"/>
      <c r="AL90" s="266"/>
      <c r="AM90" s="266"/>
      <c r="AN90" s="266"/>
      <c r="AO90" s="266"/>
      <c r="AP90" s="266"/>
      <c r="AQ90" s="266"/>
      <c r="AR90" s="266"/>
      <c r="AS90" s="266"/>
      <c r="AT90" s="266"/>
      <c r="AU90" s="266"/>
      <c r="AV90" s="266"/>
      <c r="AW90" s="266"/>
      <c r="AX90" s="266"/>
      <c r="AY90" s="266"/>
      <c r="AZ90" s="266"/>
      <c r="BA90" s="219"/>
      <c r="BB90" s="219"/>
      <c r="BC90" s="219"/>
      <c r="BD90" s="60"/>
      <c r="BE90" s="220"/>
      <c r="BF90" s="220"/>
      <c r="BG90" s="220"/>
    </row>
    <row r="91" spans="1:78" ht="3.75" customHeight="1" x14ac:dyDescent="0.2">
      <c r="A91" s="29"/>
      <c r="B91" s="29"/>
      <c r="C91" s="298"/>
      <c r="D91" s="299"/>
      <c r="E91" s="299"/>
      <c r="F91" s="299"/>
      <c r="G91" s="299"/>
      <c r="H91" s="299"/>
      <c r="I91" s="299"/>
      <c r="J91" s="299"/>
      <c r="K91" s="300"/>
      <c r="L91"/>
      <c r="M91" s="29"/>
      <c r="Z91" s="266"/>
      <c r="AA91" s="266"/>
      <c r="AB91" s="266"/>
      <c r="AC91" s="266"/>
      <c r="AD91" s="266"/>
      <c r="AE91" s="266"/>
      <c r="AF91" s="266"/>
      <c r="AG91" s="266"/>
      <c r="AH91" s="266"/>
      <c r="AI91" s="266"/>
      <c r="AJ91" s="266"/>
      <c r="AK91" s="266"/>
      <c r="AL91" s="266"/>
      <c r="AM91" s="266"/>
      <c r="AN91" s="266"/>
      <c r="AO91" s="266"/>
      <c r="AP91" s="266"/>
      <c r="AQ91" s="266"/>
      <c r="AR91" s="266"/>
      <c r="AS91" s="266"/>
      <c r="AT91" s="266"/>
      <c r="AU91" s="266"/>
      <c r="AV91" s="266"/>
      <c r="AW91" s="266"/>
      <c r="AX91" s="266"/>
      <c r="AY91" s="266"/>
      <c r="AZ91" s="266"/>
      <c r="BA91" s="219"/>
      <c r="BB91" s="219"/>
      <c r="BC91" s="219"/>
      <c r="BD91" s="60"/>
      <c r="BE91" s="220"/>
      <c r="BF91" s="220"/>
      <c r="BG91" s="220"/>
    </row>
    <row r="92" spans="1:78" ht="11.25" customHeight="1" x14ac:dyDescent="0.2">
      <c r="A92" s="29"/>
      <c r="B92" s="29"/>
      <c r="C92" s="298"/>
      <c r="D92" s="299"/>
      <c r="E92" s="299"/>
      <c r="F92" s="299"/>
      <c r="G92" s="299"/>
      <c r="H92" s="299"/>
      <c r="I92" s="299"/>
      <c r="J92" s="299"/>
      <c r="K92" s="300"/>
      <c r="L92"/>
      <c r="M92" s="29"/>
      <c r="N92" s="50" t="s">
        <v>717</v>
      </c>
      <c r="O92" s="51"/>
      <c r="P92" s="51"/>
      <c r="Q92" s="51"/>
      <c r="R92" s="51"/>
      <c r="S92" s="52"/>
      <c r="T92" s="50" t="s">
        <v>493</v>
      </c>
      <c r="U92" s="51"/>
      <c r="V92" s="51"/>
      <c r="W92" s="51"/>
      <c r="X92" s="51"/>
      <c r="Y92" s="52"/>
      <c r="Z92" s="266"/>
      <c r="AA92" s="266"/>
      <c r="AB92" s="266"/>
      <c r="AC92" s="266"/>
      <c r="AD92" s="266"/>
      <c r="AE92" s="266"/>
      <c r="AF92" s="266"/>
      <c r="AG92" s="266"/>
      <c r="AH92" s="266"/>
      <c r="AI92" s="266"/>
      <c r="AJ92" s="266"/>
      <c r="AK92" s="266"/>
      <c r="AL92" s="266"/>
      <c r="AM92" s="266"/>
      <c r="AN92" s="266"/>
      <c r="AO92" s="266"/>
      <c r="AP92" s="266"/>
      <c r="AQ92" s="266"/>
      <c r="AR92" s="266"/>
      <c r="AS92" s="266"/>
      <c r="AT92" s="266"/>
      <c r="AU92" s="266"/>
      <c r="AV92" s="266"/>
      <c r="AW92" s="266"/>
      <c r="AX92" s="266"/>
      <c r="AY92" s="266"/>
      <c r="AZ92" s="266"/>
      <c r="BA92" s="219"/>
      <c r="BB92" s="219"/>
      <c r="BC92" s="219"/>
      <c r="BD92" s="60"/>
      <c r="BE92" s="220"/>
      <c r="BF92" s="220"/>
      <c r="BG92" s="220"/>
    </row>
    <row r="93" spans="1:78" ht="9" customHeight="1" x14ac:dyDescent="0.2">
      <c r="C93" s="301"/>
      <c r="D93" s="302"/>
      <c r="E93" s="302"/>
      <c r="F93" s="302"/>
      <c r="G93" s="302"/>
      <c r="H93" s="302"/>
      <c r="I93" s="302"/>
      <c r="J93" s="302"/>
      <c r="K93" s="303"/>
      <c r="L93"/>
      <c r="N93" s="54" t="s">
        <v>720</v>
      </c>
    </row>
    <row r="94" spans="1:78" ht="3.75" customHeight="1" x14ac:dyDescent="0.2"/>
    <row r="95" spans="1:78" ht="19.5" customHeight="1" x14ac:dyDescent="0.15">
      <c r="A95" s="29"/>
      <c r="B95" s="29"/>
      <c r="C95" s="256" t="s">
        <v>398</v>
      </c>
      <c r="D95" s="256"/>
      <c r="E95" s="256"/>
      <c r="F95" s="231" t="s">
        <v>3</v>
      </c>
      <c r="G95" s="231"/>
      <c r="H95" s="231"/>
      <c r="I95" s="231"/>
      <c r="J95" s="160" t="str">
        <f>入力してください!G14 &amp; ""</f>
        <v/>
      </c>
      <c r="K95" s="161"/>
      <c r="L95" s="161"/>
      <c r="M95" s="161"/>
      <c r="N95" s="161"/>
      <c r="O95" s="161"/>
      <c r="P95" s="161"/>
      <c r="Q95" s="161"/>
      <c r="R95" s="161"/>
      <c r="S95" s="161"/>
      <c r="T95" s="161"/>
      <c r="U95" s="161"/>
      <c r="V95" s="162"/>
      <c r="W95" s="247" t="s">
        <v>778</v>
      </c>
      <c r="X95" s="248"/>
      <c r="Y95" s="249"/>
      <c r="Z95" s="323" t="str">
        <f>入力してください!G15 &amp;""</f>
        <v/>
      </c>
      <c r="AA95" s="324"/>
      <c r="AB95" s="325"/>
      <c r="AC95" s="221" t="s">
        <v>465</v>
      </c>
      <c r="AD95" s="221"/>
      <c r="AE95" s="221"/>
      <c r="AF95" s="222" t="str">
        <f>IF(入力してください!I16&lt;&gt;"",入力してください!G16 &amp; 入力してください!I16 &amp; "年" &amp; 入力してください!N16 &amp; "月" &amp; 入力してください!R16 &amp; "日","年　　月　　日")</f>
        <v>年　　月　　日</v>
      </c>
      <c r="AG95" s="222"/>
      <c r="AH95" s="222"/>
      <c r="AI95" s="222"/>
      <c r="AJ95" s="222"/>
      <c r="AK95" s="222"/>
      <c r="AL95" s="222"/>
      <c r="AM95" s="29"/>
    </row>
    <row r="96" spans="1:78" ht="23.25" customHeight="1" x14ac:dyDescent="0.2">
      <c r="A96" s="29"/>
      <c r="B96" s="29"/>
      <c r="C96" s="256"/>
      <c r="D96" s="256"/>
      <c r="E96" s="256"/>
      <c r="F96" s="231" t="s">
        <v>2</v>
      </c>
      <c r="G96" s="231"/>
      <c r="H96" s="231"/>
      <c r="I96" s="231"/>
      <c r="J96" s="160" t="str">
        <f>入力してください!G13 &amp; ""</f>
        <v/>
      </c>
      <c r="K96" s="161"/>
      <c r="L96" s="161"/>
      <c r="M96" s="161"/>
      <c r="N96" s="161"/>
      <c r="O96" s="161"/>
      <c r="P96" s="161"/>
      <c r="Q96" s="161"/>
      <c r="R96" s="161"/>
      <c r="S96" s="161"/>
      <c r="T96" s="161"/>
      <c r="U96" s="161"/>
      <c r="V96" s="162"/>
      <c r="W96" s="250"/>
      <c r="X96" s="251"/>
      <c r="Y96" s="252"/>
      <c r="Z96" s="140"/>
      <c r="AA96" s="141"/>
      <c r="AB96" s="142"/>
      <c r="AC96" s="229" t="s">
        <v>486</v>
      </c>
      <c r="AD96" s="229"/>
      <c r="AE96" s="229"/>
      <c r="AF96" s="230" t="str">
        <f ca="1" xml:space="preserve"> IFERROR(INT(_xlfn.DAYS(NOW(),DATEVALUE(AF95))/365.25),"")</f>
        <v/>
      </c>
      <c r="AG96" s="230"/>
      <c r="AH96" s="230"/>
      <c r="AI96" s="230"/>
      <c r="AJ96" s="230"/>
      <c r="AK96" s="230"/>
      <c r="AL96" s="230"/>
      <c r="AM96" s="29"/>
    </row>
    <row r="97" spans="1:39" ht="23.25" customHeight="1" x14ac:dyDescent="0.2">
      <c r="A97" s="29"/>
      <c r="B97" s="29"/>
      <c r="C97" s="256"/>
      <c r="D97" s="256"/>
      <c r="E97" s="256"/>
      <c r="F97" s="231" t="s">
        <v>485</v>
      </c>
      <c r="G97" s="231"/>
      <c r="H97" s="231"/>
      <c r="I97" s="231"/>
      <c r="J97" s="89" t="str">
        <f>入力してください!G17 &amp; ""</f>
        <v/>
      </c>
      <c r="K97" s="89"/>
      <c r="L97" s="89"/>
      <c r="M97" s="89"/>
      <c r="N97" s="89"/>
      <c r="O97" s="89"/>
      <c r="P97" s="89"/>
      <c r="Q97" s="89"/>
      <c r="R97" s="89"/>
      <c r="S97" s="89"/>
      <c r="T97" s="89"/>
      <c r="U97" s="89"/>
      <c r="V97" s="89"/>
      <c r="W97" s="231" t="s">
        <v>489</v>
      </c>
      <c r="X97" s="231"/>
      <c r="Y97" s="231"/>
      <c r="Z97" s="231"/>
      <c r="AA97" s="231"/>
      <c r="AB97" s="231"/>
      <c r="AC97" s="89" t="str">
        <f>入力してください!G20 &amp; ""</f>
        <v/>
      </c>
      <c r="AD97" s="89"/>
      <c r="AE97" s="89"/>
      <c r="AF97" s="89"/>
      <c r="AG97" s="89"/>
      <c r="AH97" s="89"/>
      <c r="AI97" s="89"/>
      <c r="AJ97" s="89"/>
      <c r="AK97" s="89"/>
      <c r="AL97" s="89"/>
      <c r="AM97" s="29"/>
    </row>
    <row r="98" spans="1:39" ht="23.25" customHeight="1" x14ac:dyDescent="0.2">
      <c r="A98" s="29"/>
      <c r="B98" s="29"/>
      <c r="C98" s="256"/>
      <c r="D98" s="256"/>
      <c r="E98" s="256"/>
      <c r="F98" s="231" t="s">
        <v>373</v>
      </c>
      <c r="G98" s="231"/>
      <c r="H98" s="231"/>
      <c r="I98" s="231"/>
      <c r="J98" s="232" t="str">
        <f>入力してください!G18 &amp;入力してください!J18&amp;""</f>
        <v>東京都</v>
      </c>
      <c r="K98" s="233"/>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4"/>
      <c r="AM98" s="29"/>
    </row>
    <row r="99" spans="1:39" ht="23.25" customHeight="1" x14ac:dyDescent="0.2">
      <c r="A99" s="29"/>
      <c r="B99" s="29"/>
      <c r="C99" s="256"/>
      <c r="D99" s="256"/>
      <c r="E99" s="256"/>
      <c r="F99" s="231"/>
      <c r="G99" s="231"/>
      <c r="H99" s="231"/>
      <c r="I99" s="231"/>
      <c r="J99" s="235" t="s">
        <v>490</v>
      </c>
      <c r="K99" s="236"/>
      <c r="L99" s="236"/>
      <c r="M99" s="236"/>
      <c r="N99" s="236"/>
      <c r="O99" s="236"/>
      <c r="P99" s="237" t="str">
        <f>入力してください!J19 &amp; ""</f>
        <v/>
      </c>
      <c r="Q99" s="237"/>
      <c r="R99" s="237"/>
      <c r="S99" s="237"/>
      <c r="T99" s="237"/>
      <c r="U99" s="237"/>
      <c r="V99" s="237"/>
      <c r="W99" s="237"/>
      <c r="X99" s="237"/>
      <c r="Y99" s="237"/>
      <c r="Z99" s="237"/>
      <c r="AA99" s="237"/>
      <c r="AB99" s="237"/>
      <c r="AC99" s="237"/>
      <c r="AD99" s="237"/>
      <c r="AE99" s="237"/>
      <c r="AF99" s="237"/>
      <c r="AG99" s="237"/>
      <c r="AH99" s="237"/>
      <c r="AI99" s="237"/>
      <c r="AJ99" s="237"/>
      <c r="AK99" s="237"/>
      <c r="AL99" s="238"/>
      <c r="AM99" s="29"/>
    </row>
    <row r="100" spans="1:39" ht="15" customHeight="1" x14ac:dyDescent="0.2">
      <c r="A100" s="29"/>
      <c r="B100" s="29"/>
      <c r="C100" s="256"/>
      <c r="D100" s="256"/>
      <c r="E100" s="256"/>
      <c r="F100" s="239" t="s">
        <v>487</v>
      </c>
      <c r="G100" s="231"/>
      <c r="H100" s="231"/>
      <c r="I100" s="231"/>
      <c r="J100" s="231" t="s">
        <v>368</v>
      </c>
      <c r="K100" s="231"/>
      <c r="L100" s="231"/>
      <c r="M100" s="160" t="str">
        <f>入力してください!G21 &amp; ""</f>
        <v/>
      </c>
      <c r="N100" s="161"/>
      <c r="O100" s="161"/>
      <c r="P100" s="161"/>
      <c r="Q100" s="161"/>
      <c r="R100" s="161"/>
      <c r="S100" s="161"/>
      <c r="T100" s="161"/>
      <c r="U100" s="161"/>
      <c r="V100" s="161"/>
      <c r="W100" s="161"/>
      <c r="X100" s="161"/>
      <c r="Y100" s="161"/>
      <c r="Z100" s="161"/>
      <c r="AA100" s="161"/>
      <c r="AB100" s="161"/>
      <c r="AC100" s="161"/>
      <c r="AD100" s="161"/>
      <c r="AE100" s="161"/>
      <c r="AF100" s="161"/>
      <c r="AG100" s="162"/>
      <c r="AH100" s="160" t="str">
        <f>入力してください!T21 &amp; ""</f>
        <v/>
      </c>
      <c r="AI100" s="161"/>
      <c r="AJ100" s="161"/>
      <c r="AK100" s="161"/>
      <c r="AL100" s="162"/>
      <c r="AM100" s="29"/>
    </row>
    <row r="101" spans="1:39" ht="15" customHeight="1" x14ac:dyDescent="0.2">
      <c r="A101" s="29"/>
      <c r="B101" s="29"/>
      <c r="C101" s="256"/>
      <c r="D101" s="256"/>
      <c r="E101" s="256"/>
      <c r="F101" s="231"/>
      <c r="G101" s="231"/>
      <c r="H101" s="231"/>
      <c r="I101" s="231"/>
      <c r="J101" s="241" t="s">
        <v>741</v>
      </c>
      <c r="K101" s="242"/>
      <c r="L101" s="243"/>
      <c r="M101" s="223" t="str">
        <f>入力してください!G22 &amp; ""</f>
        <v/>
      </c>
      <c r="N101" s="224"/>
      <c r="O101" s="224"/>
      <c r="P101" s="224"/>
      <c r="Q101" s="224"/>
      <c r="R101" s="224"/>
      <c r="S101" s="224"/>
      <c r="T101" s="224"/>
      <c r="U101" s="224"/>
      <c r="V101" s="225"/>
      <c r="W101" s="231" t="s">
        <v>369</v>
      </c>
      <c r="X101" s="231"/>
      <c r="Y101" s="231"/>
      <c r="Z101" s="89" t="str">
        <f>入力してください!G23 &amp; ""</f>
        <v/>
      </c>
      <c r="AA101" s="89"/>
      <c r="AB101" s="89"/>
      <c r="AC101" s="231" t="s">
        <v>370</v>
      </c>
      <c r="AD101" s="231"/>
      <c r="AE101" s="231"/>
      <c r="AF101" s="89" t="str">
        <f>入力してください!N23 &amp; ""</f>
        <v/>
      </c>
      <c r="AG101" s="89"/>
      <c r="AH101" s="89"/>
      <c r="AI101" s="231" t="s">
        <v>371</v>
      </c>
      <c r="AJ101" s="231"/>
      <c r="AK101" s="89" t="str">
        <f>入力してください!T23 &amp; ""</f>
        <v/>
      </c>
      <c r="AL101" s="89"/>
      <c r="AM101" s="29"/>
    </row>
    <row r="102" spans="1:39" ht="15" customHeight="1" x14ac:dyDescent="0.2">
      <c r="A102" s="29"/>
      <c r="B102" s="29"/>
      <c r="C102" s="256"/>
      <c r="D102" s="256"/>
      <c r="E102" s="256"/>
      <c r="F102" s="231"/>
      <c r="G102" s="231"/>
      <c r="H102" s="231"/>
      <c r="I102" s="231"/>
      <c r="J102" s="244"/>
      <c r="K102" s="245"/>
      <c r="L102" s="246"/>
      <c r="M102" s="226"/>
      <c r="N102" s="227"/>
      <c r="O102" s="227"/>
      <c r="P102" s="227"/>
      <c r="Q102" s="227"/>
      <c r="R102" s="227"/>
      <c r="S102" s="227"/>
      <c r="T102" s="227"/>
      <c r="U102" s="227"/>
      <c r="V102" s="228"/>
      <c r="W102" s="231" t="s">
        <v>488</v>
      </c>
      <c r="X102" s="231"/>
      <c r="Y102" s="231"/>
      <c r="Z102" s="231"/>
      <c r="AA102" s="89" t="str">
        <f>入力してください!G24 &amp; ""</f>
        <v/>
      </c>
      <c r="AB102" s="89"/>
      <c r="AC102" s="89"/>
      <c r="AD102" s="89"/>
      <c r="AE102" s="89"/>
      <c r="AF102" s="89"/>
      <c r="AG102" s="89"/>
      <c r="AH102" s="89"/>
      <c r="AI102" s="89"/>
      <c r="AJ102" s="89"/>
      <c r="AK102" s="89"/>
      <c r="AL102" s="89"/>
      <c r="AM102" s="29"/>
    </row>
    <row r="103" spans="1:39" ht="15" customHeight="1" x14ac:dyDescent="0.2">
      <c r="A103" s="29"/>
      <c r="B103" s="29"/>
      <c r="C103" s="256"/>
      <c r="D103" s="256"/>
      <c r="E103" s="256"/>
      <c r="F103" s="231"/>
      <c r="G103" s="231"/>
      <c r="H103" s="231"/>
      <c r="I103" s="231"/>
      <c r="J103" s="240" t="s">
        <v>491</v>
      </c>
      <c r="K103" s="240"/>
      <c r="L103" s="240"/>
      <c r="M103" s="240"/>
      <c r="N103" s="240"/>
      <c r="O103" s="240"/>
      <c r="P103" s="240"/>
      <c r="Q103" s="240"/>
      <c r="R103" s="240"/>
      <c r="S103" s="240"/>
      <c r="T103" s="240"/>
      <c r="U103" s="240"/>
      <c r="V103" s="240"/>
      <c r="W103" s="240"/>
      <c r="X103" s="240"/>
      <c r="Y103" s="240"/>
      <c r="Z103" s="240"/>
      <c r="AA103" s="240"/>
      <c r="AB103" s="240"/>
      <c r="AC103" s="240"/>
      <c r="AD103" s="240"/>
      <c r="AE103" s="240"/>
      <c r="AF103" s="89" t="str">
        <f>入力してください!Q26 &amp; ""</f>
        <v/>
      </c>
      <c r="AG103" s="89"/>
      <c r="AH103" s="89"/>
      <c r="AI103" s="89"/>
      <c r="AJ103" s="89"/>
      <c r="AK103" s="89"/>
      <c r="AL103" s="89"/>
      <c r="AM103" s="29"/>
    </row>
    <row r="104" spans="1:39" ht="12.75" customHeight="1" x14ac:dyDescent="0.2">
      <c r="C104" s="25" t="s">
        <v>494</v>
      </c>
    </row>
    <row r="105" spans="1:39" ht="18" customHeight="1" x14ac:dyDescent="0.2">
      <c r="A105" s="29"/>
      <c r="B105" s="29"/>
      <c r="C105" s="255" t="s">
        <v>499</v>
      </c>
      <c r="D105" s="256"/>
      <c r="E105" s="256"/>
      <c r="F105" s="257" t="s">
        <v>495</v>
      </c>
      <c r="G105" s="258"/>
      <c r="H105" s="258"/>
      <c r="I105" s="258"/>
      <c r="J105" s="258"/>
      <c r="K105" s="258"/>
      <c r="L105" s="258"/>
      <c r="M105" s="258"/>
      <c r="N105" s="258"/>
      <c r="O105" s="258"/>
      <c r="P105" s="258"/>
      <c r="Q105" s="258"/>
      <c r="R105" s="258"/>
      <c r="S105" s="258"/>
      <c r="T105" s="258"/>
      <c r="U105" s="258"/>
      <c r="V105" s="259"/>
      <c r="W105" s="231" t="s">
        <v>3</v>
      </c>
      <c r="X105" s="231"/>
      <c r="Y105" s="231"/>
      <c r="Z105" s="231"/>
      <c r="AA105" s="89" t="str">
        <f>IF(入力してください!Q41="同じ",入力してください!G14,入力してください!G44) &amp; ""</f>
        <v/>
      </c>
      <c r="AB105" s="89"/>
      <c r="AC105" s="89"/>
      <c r="AD105" s="89"/>
      <c r="AE105" s="89"/>
      <c r="AF105" s="89"/>
      <c r="AG105" s="89"/>
      <c r="AH105" s="89"/>
      <c r="AI105" s="89"/>
      <c r="AJ105" s="89"/>
      <c r="AK105" s="89"/>
      <c r="AL105" s="89"/>
      <c r="AM105" s="29"/>
    </row>
    <row r="106" spans="1:39" ht="9" customHeight="1" x14ac:dyDescent="0.2">
      <c r="A106" s="29"/>
      <c r="B106" s="29"/>
      <c r="C106" s="256"/>
      <c r="D106" s="256"/>
      <c r="E106" s="256"/>
      <c r="F106" s="260" t="str">
        <f>IF(入力してください!Q41="同じ","☑","□")</f>
        <v>□</v>
      </c>
      <c r="G106" s="262" t="s">
        <v>496</v>
      </c>
      <c r="H106" s="262"/>
      <c r="I106" s="262"/>
      <c r="J106" s="262"/>
      <c r="K106" s="262"/>
      <c r="L106" s="262"/>
      <c r="M106" s="262"/>
      <c r="N106" s="262"/>
      <c r="O106" s="262"/>
      <c r="P106" s="262"/>
      <c r="Q106" s="262"/>
      <c r="R106" s="262"/>
      <c r="S106" s="262"/>
      <c r="T106" s="262"/>
      <c r="U106" s="262"/>
      <c r="V106" s="263"/>
      <c r="W106" s="231"/>
      <c r="X106" s="231"/>
      <c r="Y106" s="231"/>
      <c r="Z106" s="231"/>
      <c r="AA106" s="89"/>
      <c r="AB106" s="89"/>
      <c r="AC106" s="89"/>
      <c r="AD106" s="89"/>
      <c r="AE106" s="89"/>
      <c r="AF106" s="89"/>
      <c r="AG106" s="89"/>
      <c r="AH106" s="89"/>
      <c r="AI106" s="89"/>
      <c r="AJ106" s="89"/>
      <c r="AK106" s="89"/>
      <c r="AL106" s="89"/>
      <c r="AM106" s="29"/>
    </row>
    <row r="107" spans="1:39" ht="9" customHeight="1" x14ac:dyDescent="0.2">
      <c r="A107" s="29"/>
      <c r="B107" s="29"/>
      <c r="C107" s="256"/>
      <c r="D107" s="256"/>
      <c r="E107" s="256"/>
      <c r="F107" s="261"/>
      <c r="G107" s="264"/>
      <c r="H107" s="264"/>
      <c r="I107" s="264"/>
      <c r="J107" s="264"/>
      <c r="K107" s="264"/>
      <c r="L107" s="264"/>
      <c r="M107" s="264"/>
      <c r="N107" s="264"/>
      <c r="O107" s="264"/>
      <c r="P107" s="264"/>
      <c r="Q107" s="264"/>
      <c r="R107" s="264"/>
      <c r="S107" s="264"/>
      <c r="T107" s="264"/>
      <c r="U107" s="264"/>
      <c r="V107" s="265"/>
      <c r="W107" s="231" t="s">
        <v>2</v>
      </c>
      <c r="X107" s="231"/>
      <c r="Y107" s="231"/>
      <c r="Z107" s="231"/>
      <c r="AA107" s="89" t="str">
        <f>IF(入力してください!Q41="同じ",入力してください!G13,入力してください!G43) &amp; ""</f>
        <v/>
      </c>
      <c r="AB107" s="89"/>
      <c r="AC107" s="89"/>
      <c r="AD107" s="89"/>
      <c r="AE107" s="89"/>
      <c r="AF107" s="89"/>
      <c r="AG107" s="89"/>
      <c r="AH107" s="89"/>
      <c r="AI107" s="89"/>
      <c r="AJ107" s="89"/>
      <c r="AK107" s="89"/>
      <c r="AL107" s="89"/>
      <c r="AM107" s="29"/>
    </row>
    <row r="108" spans="1:39" ht="18" customHeight="1" x14ac:dyDescent="0.2">
      <c r="A108" s="29"/>
      <c r="B108" s="29"/>
      <c r="C108" s="256"/>
      <c r="D108" s="256"/>
      <c r="E108" s="256"/>
      <c r="F108" s="34" t="str">
        <f>IF(入力してください!Q42="同じ","☑","□")</f>
        <v>□</v>
      </c>
      <c r="G108" s="258" t="s">
        <v>497</v>
      </c>
      <c r="H108" s="258"/>
      <c r="I108" s="258"/>
      <c r="J108" s="258"/>
      <c r="K108" s="258"/>
      <c r="L108" s="258"/>
      <c r="M108" s="258"/>
      <c r="N108" s="258"/>
      <c r="O108" s="258"/>
      <c r="P108" s="258"/>
      <c r="Q108" s="258"/>
      <c r="R108" s="258"/>
      <c r="S108" s="258"/>
      <c r="T108" s="258"/>
      <c r="U108" s="258"/>
      <c r="V108" s="259"/>
      <c r="W108" s="231"/>
      <c r="X108" s="231"/>
      <c r="Y108" s="231"/>
      <c r="Z108" s="231"/>
      <c r="AA108" s="89"/>
      <c r="AB108" s="89"/>
      <c r="AC108" s="89"/>
      <c r="AD108" s="89"/>
      <c r="AE108" s="89"/>
      <c r="AF108" s="89"/>
      <c r="AG108" s="89"/>
      <c r="AH108" s="89"/>
      <c r="AI108" s="89"/>
      <c r="AJ108" s="89"/>
      <c r="AK108" s="89"/>
      <c r="AL108" s="89"/>
      <c r="AM108" s="29"/>
    </row>
    <row r="109" spans="1:39" ht="18" customHeight="1" x14ac:dyDescent="0.2">
      <c r="A109" s="29"/>
      <c r="B109" s="29"/>
      <c r="C109" s="256"/>
      <c r="D109" s="256"/>
      <c r="E109" s="256"/>
      <c r="F109" s="231" t="s">
        <v>498</v>
      </c>
      <c r="G109" s="231"/>
      <c r="H109" s="231"/>
      <c r="I109" s="231"/>
      <c r="J109" s="231"/>
      <c r="K109" s="231"/>
      <c r="L109" s="231"/>
      <c r="M109" s="231"/>
      <c r="N109" s="231"/>
      <c r="O109" s="231"/>
      <c r="P109" s="89" t="str">
        <f>IF(入力してください!G45="その他",入力してください!Q45,入力してください!G45) &amp; ""</f>
        <v/>
      </c>
      <c r="Q109" s="89"/>
      <c r="R109" s="89"/>
      <c r="S109" s="89"/>
      <c r="T109" s="89"/>
      <c r="U109" s="89"/>
      <c r="V109" s="89"/>
      <c r="W109" s="89"/>
      <c r="X109" s="89"/>
      <c r="Y109" s="89"/>
      <c r="Z109" s="89"/>
      <c r="AA109" s="89"/>
      <c r="AB109" s="89"/>
      <c r="AC109" s="89"/>
      <c r="AD109" s="89"/>
      <c r="AE109" s="89"/>
      <c r="AF109" s="89"/>
      <c r="AG109" s="89"/>
      <c r="AH109" s="89"/>
      <c r="AI109" s="89"/>
      <c r="AJ109" s="89"/>
      <c r="AK109" s="89"/>
      <c r="AL109" s="89"/>
      <c r="AM109" s="29"/>
    </row>
    <row r="110" spans="1:39" ht="18.75" customHeight="1" x14ac:dyDescent="0.2">
      <c r="A110" s="29"/>
      <c r="B110" s="29"/>
      <c r="C110" s="256"/>
      <c r="D110" s="256"/>
      <c r="E110" s="256"/>
      <c r="F110" s="231" t="s">
        <v>485</v>
      </c>
      <c r="G110" s="231"/>
      <c r="H110" s="231"/>
      <c r="I110" s="231"/>
      <c r="J110" s="89" t="str">
        <f>IF(入力してください!Q42="同じ",入力してください!G17,入力してください!G46) &amp; ""</f>
        <v/>
      </c>
      <c r="K110" s="89"/>
      <c r="L110" s="89"/>
      <c r="M110" s="89"/>
      <c r="N110" s="89"/>
      <c r="O110" s="89"/>
      <c r="P110" s="89"/>
      <c r="Q110" s="89"/>
      <c r="R110" s="89"/>
      <c r="S110" s="89"/>
      <c r="T110" s="89"/>
      <c r="U110" s="89"/>
      <c r="V110" s="89"/>
      <c r="W110" s="231" t="s">
        <v>489</v>
      </c>
      <c r="X110" s="231"/>
      <c r="Y110" s="231"/>
      <c r="Z110" s="231"/>
      <c r="AA110" s="231"/>
      <c r="AB110" s="231"/>
      <c r="AC110" s="89" t="str">
        <f>IF(入力してください!Q42="同じ",入力してください!G20,入力してください!G49) &amp; ""</f>
        <v/>
      </c>
      <c r="AD110" s="89"/>
      <c r="AE110" s="89"/>
      <c r="AF110" s="89"/>
      <c r="AG110" s="89"/>
      <c r="AH110" s="89"/>
      <c r="AI110" s="89"/>
      <c r="AJ110" s="89"/>
      <c r="AK110" s="89"/>
      <c r="AL110" s="89"/>
      <c r="AM110" s="29"/>
    </row>
    <row r="111" spans="1:39" ht="23.25" customHeight="1" x14ac:dyDescent="0.2">
      <c r="A111" s="29"/>
      <c r="B111" s="29"/>
      <c r="C111" s="256"/>
      <c r="D111" s="256"/>
      <c r="E111" s="256"/>
      <c r="F111" s="231" t="s">
        <v>373</v>
      </c>
      <c r="G111" s="231"/>
      <c r="H111" s="231"/>
      <c r="I111" s="231"/>
      <c r="J111" s="232" t="str">
        <f>IF(入力してください!Q42="同じ",入力してください!G18&amp;入力してください!J18,入力してください!G47 &amp;入力してください!J47) &amp; ""</f>
        <v>東京都</v>
      </c>
      <c r="K111" s="233"/>
      <c r="L111" s="233"/>
      <c r="M111" s="233"/>
      <c r="N111" s="233"/>
      <c r="O111" s="233"/>
      <c r="P111" s="233"/>
      <c r="Q111" s="233"/>
      <c r="R111" s="233"/>
      <c r="S111" s="233"/>
      <c r="T111" s="233"/>
      <c r="U111" s="233"/>
      <c r="V111" s="233"/>
      <c r="W111" s="233"/>
      <c r="X111" s="233"/>
      <c r="Y111" s="233"/>
      <c r="Z111" s="233"/>
      <c r="AA111" s="233"/>
      <c r="AB111" s="233"/>
      <c r="AC111" s="233"/>
      <c r="AD111" s="233"/>
      <c r="AE111" s="233"/>
      <c r="AF111" s="233"/>
      <c r="AG111" s="233"/>
      <c r="AH111" s="233"/>
      <c r="AI111" s="233"/>
      <c r="AJ111" s="233"/>
      <c r="AK111" s="233"/>
      <c r="AL111" s="234"/>
      <c r="AM111" s="29"/>
    </row>
    <row r="112" spans="1:39" ht="18" customHeight="1" x14ac:dyDescent="0.2">
      <c r="A112" s="29"/>
      <c r="B112" s="29"/>
      <c r="C112" s="256"/>
      <c r="D112" s="256"/>
      <c r="E112" s="256"/>
      <c r="F112" s="231"/>
      <c r="G112" s="231"/>
      <c r="H112" s="231"/>
      <c r="I112" s="231"/>
      <c r="J112" s="235" t="s">
        <v>490</v>
      </c>
      <c r="K112" s="236"/>
      <c r="L112" s="236"/>
      <c r="M112" s="236"/>
      <c r="N112" s="236"/>
      <c r="O112" s="236"/>
      <c r="P112" s="237" t="str">
        <f>IF(入力してください!Q42="同じ",入力してください!J19,入力してください!J48) &amp; ""</f>
        <v/>
      </c>
      <c r="Q112" s="237"/>
      <c r="R112" s="237"/>
      <c r="S112" s="237"/>
      <c r="T112" s="237"/>
      <c r="U112" s="237"/>
      <c r="V112" s="237"/>
      <c r="W112" s="237"/>
      <c r="X112" s="237"/>
      <c r="Y112" s="237"/>
      <c r="Z112" s="237"/>
      <c r="AA112" s="237"/>
      <c r="AB112" s="237"/>
      <c r="AC112" s="237"/>
      <c r="AD112" s="237"/>
      <c r="AE112" s="237"/>
      <c r="AF112" s="237"/>
      <c r="AG112" s="237"/>
      <c r="AH112" s="237"/>
      <c r="AI112" s="237"/>
      <c r="AJ112" s="237"/>
      <c r="AK112" s="237"/>
      <c r="AL112" s="238"/>
      <c r="AM112" s="29"/>
    </row>
    <row r="113" spans="1:39" ht="12.75" customHeight="1" x14ac:dyDescent="0.2">
      <c r="C113" s="25" t="s">
        <v>500</v>
      </c>
    </row>
    <row r="114" spans="1:39" ht="24" customHeight="1" x14ac:dyDescent="0.2">
      <c r="A114" s="29"/>
      <c r="B114" s="29"/>
      <c r="C114" s="282" t="s">
        <v>392</v>
      </c>
      <c r="D114" s="283"/>
      <c r="E114" s="284"/>
      <c r="F114" s="247" t="s">
        <v>393</v>
      </c>
      <c r="G114" s="248"/>
      <c r="H114" s="248"/>
      <c r="I114" s="249"/>
      <c r="J114" s="32" t="s">
        <v>364</v>
      </c>
      <c r="K114" s="253" t="str">
        <f>入力してください!H27 &amp; ""</f>
        <v/>
      </c>
      <c r="L114" s="253"/>
      <c r="M114" s="253"/>
      <c r="N114" s="253"/>
      <c r="O114" s="253"/>
      <c r="P114" s="253"/>
      <c r="Q114" s="253"/>
      <c r="R114" s="253"/>
      <c r="S114" s="254"/>
      <c r="T114" s="32" t="s">
        <v>365</v>
      </c>
      <c r="U114" s="253" t="str">
        <f>入力してください!H28 &amp; ""</f>
        <v/>
      </c>
      <c r="V114" s="253"/>
      <c r="W114" s="253"/>
      <c r="X114" s="253"/>
      <c r="Y114" s="253"/>
      <c r="Z114" s="253"/>
      <c r="AA114" s="253"/>
      <c r="AB114" s="253"/>
      <c r="AC114" s="254"/>
      <c r="AD114" s="32" t="s">
        <v>366</v>
      </c>
      <c r="AE114" s="253" t="str">
        <f>入力してください!H29 &amp; ""</f>
        <v/>
      </c>
      <c r="AF114" s="253"/>
      <c r="AG114" s="253"/>
      <c r="AH114" s="253"/>
      <c r="AI114" s="253"/>
      <c r="AJ114" s="253"/>
      <c r="AK114" s="253"/>
      <c r="AL114" s="254"/>
      <c r="AM114" s="29"/>
    </row>
    <row r="115" spans="1:39" ht="24" customHeight="1" x14ac:dyDescent="0.2">
      <c r="A115" s="29"/>
      <c r="B115" s="29"/>
      <c r="C115" s="285"/>
      <c r="D115" s="286"/>
      <c r="E115" s="287"/>
      <c r="F115" s="250"/>
      <c r="G115" s="251"/>
      <c r="H115" s="251"/>
      <c r="I115" s="252"/>
      <c r="J115" s="32" t="s">
        <v>742</v>
      </c>
      <c r="K115" s="253" t="str">
        <f>入力してください!H30 &amp; ""</f>
        <v/>
      </c>
      <c r="L115" s="253"/>
      <c r="M115" s="253"/>
      <c r="N115" s="253"/>
      <c r="O115" s="253"/>
      <c r="P115" s="253"/>
      <c r="Q115" s="253"/>
      <c r="R115" s="253"/>
      <c r="S115" s="254"/>
      <c r="T115" s="32" t="s">
        <v>743</v>
      </c>
      <c r="U115" s="253" t="str">
        <f>入力してください!H31 &amp; ""</f>
        <v/>
      </c>
      <c r="V115" s="253"/>
      <c r="W115" s="253"/>
      <c r="X115" s="253"/>
      <c r="Y115" s="253"/>
      <c r="Z115" s="253"/>
      <c r="AA115" s="253"/>
      <c r="AB115" s="253"/>
      <c r="AC115" s="254"/>
      <c r="AD115" s="32" t="s">
        <v>744</v>
      </c>
      <c r="AE115" s="253" t="str">
        <f>入力してください!H32 &amp; ""</f>
        <v/>
      </c>
      <c r="AF115" s="253"/>
      <c r="AG115" s="253"/>
      <c r="AH115" s="253"/>
      <c r="AI115" s="253"/>
      <c r="AJ115" s="253"/>
      <c r="AK115" s="253"/>
      <c r="AL115" s="254"/>
      <c r="AM115" s="29"/>
    </row>
    <row r="116" spans="1:39" ht="25.5" customHeight="1" x14ac:dyDescent="0.15">
      <c r="A116" s="29"/>
      <c r="B116" s="29"/>
      <c r="C116" s="285"/>
      <c r="D116" s="286"/>
      <c r="E116" s="287"/>
      <c r="F116" s="291" t="s">
        <v>505</v>
      </c>
      <c r="G116" s="292"/>
      <c r="H116" s="292"/>
      <c r="I116" s="292"/>
      <c r="J116" s="293" t="s">
        <v>730</v>
      </c>
      <c r="K116" s="294"/>
      <c r="L116" s="294"/>
      <c r="M116" s="294"/>
      <c r="N116" s="294"/>
      <c r="O116" s="294"/>
      <c r="P116" s="294"/>
      <c r="Q116" s="294"/>
      <c r="R116" s="294"/>
      <c r="S116" s="294"/>
      <c r="T116" s="294"/>
      <c r="U116" s="294"/>
      <c r="V116" s="294"/>
      <c r="W116" s="294"/>
      <c r="X116" s="294"/>
      <c r="Y116" s="294"/>
      <c r="Z116" s="294"/>
      <c r="AA116" s="294"/>
      <c r="AB116" s="294"/>
      <c r="AC116" s="294"/>
      <c r="AD116" s="294"/>
      <c r="AE116" s="294"/>
      <c r="AF116" s="294"/>
      <c r="AG116" s="294"/>
      <c r="AH116" s="294"/>
      <c r="AI116" s="294"/>
      <c r="AJ116" s="294"/>
      <c r="AK116" s="294"/>
      <c r="AL116" s="294"/>
      <c r="AM116" s="29"/>
    </row>
    <row r="117" spans="1:39" ht="35.25" customHeight="1" x14ac:dyDescent="0.2">
      <c r="A117" s="29"/>
      <c r="B117" s="29"/>
      <c r="C117" s="285"/>
      <c r="D117" s="286"/>
      <c r="E117" s="287"/>
      <c r="F117" s="292"/>
      <c r="G117" s="292"/>
      <c r="H117" s="292"/>
      <c r="I117" s="292"/>
      <c r="J117" s="35" t="str">
        <f>IF(入力してください!Q33=入力してください!AV33,"☑","□")</f>
        <v>□</v>
      </c>
      <c r="K117" s="280" t="s">
        <v>745</v>
      </c>
      <c r="L117" s="280"/>
      <c r="M117" s="280"/>
      <c r="N117" s="280"/>
      <c r="O117" s="280"/>
      <c r="P117" s="280"/>
      <c r="Q117" s="280"/>
      <c r="R117" s="280"/>
      <c r="S117" s="280"/>
      <c r="T117" s="280"/>
      <c r="U117" s="280"/>
      <c r="V117" s="280"/>
      <c r="W117" s="280"/>
      <c r="X117" s="280"/>
      <c r="Y117" s="280"/>
      <c r="Z117" s="280"/>
      <c r="AA117" s="280"/>
      <c r="AB117" s="280"/>
      <c r="AC117" s="280"/>
      <c r="AD117" s="280"/>
      <c r="AE117" s="280"/>
      <c r="AF117" s="280"/>
      <c r="AG117" s="280"/>
      <c r="AH117" s="280"/>
      <c r="AI117" s="280"/>
      <c r="AJ117" s="280"/>
      <c r="AK117" s="280"/>
      <c r="AL117" s="281"/>
      <c r="AM117" s="29"/>
    </row>
    <row r="118" spans="1:39" ht="15" customHeight="1" x14ac:dyDescent="0.2">
      <c r="A118" s="29"/>
      <c r="B118" s="29"/>
      <c r="C118" s="285"/>
      <c r="D118" s="286"/>
      <c r="E118" s="287"/>
      <c r="F118" s="292"/>
      <c r="G118" s="292"/>
      <c r="H118" s="292"/>
      <c r="I118" s="292"/>
      <c r="J118" s="34" t="str">
        <f>IF(入力してください!Q34=入力してください!AU34,"☑","□")</f>
        <v>□</v>
      </c>
      <c r="K118" s="258" t="s">
        <v>502</v>
      </c>
      <c r="L118" s="258"/>
      <c r="M118" s="258"/>
      <c r="N118" s="258"/>
      <c r="O118" s="258"/>
      <c r="P118" s="258"/>
      <c r="Q118" s="258"/>
      <c r="R118" s="258"/>
      <c r="S118" s="258"/>
      <c r="T118" s="258"/>
      <c r="U118" s="258"/>
      <c r="V118" s="258"/>
      <c r="W118" s="258"/>
      <c r="X118" s="258"/>
      <c r="Y118" s="258"/>
      <c r="Z118" s="258"/>
      <c r="AA118" s="258"/>
      <c r="AB118" s="258"/>
      <c r="AC118" s="258"/>
      <c r="AD118" s="258"/>
      <c r="AE118" s="258"/>
      <c r="AF118" s="258"/>
      <c r="AG118" s="258"/>
      <c r="AH118" s="258"/>
      <c r="AI118" s="258"/>
      <c r="AJ118" s="258"/>
      <c r="AK118" s="258"/>
      <c r="AL118" s="259"/>
      <c r="AM118" s="29"/>
    </row>
    <row r="119" spans="1:39" ht="15" customHeight="1" x14ac:dyDescent="0.2">
      <c r="A119" s="29"/>
      <c r="B119" s="29"/>
      <c r="C119" s="285"/>
      <c r="D119" s="286"/>
      <c r="E119" s="287"/>
      <c r="F119" s="292"/>
      <c r="G119" s="292"/>
      <c r="H119" s="292"/>
      <c r="I119" s="292"/>
      <c r="J119" s="34" t="str">
        <f>IF(入力してください!Q35="使用している","☑","□")</f>
        <v>□</v>
      </c>
      <c r="K119" s="258" t="s">
        <v>503</v>
      </c>
      <c r="L119" s="258"/>
      <c r="M119" s="258"/>
      <c r="N119" s="258"/>
      <c r="O119" s="258"/>
      <c r="P119" s="258"/>
      <c r="Q119" s="258"/>
      <c r="R119" s="258"/>
      <c r="S119" s="258"/>
      <c r="T119" s="258"/>
      <c r="U119" s="258"/>
      <c r="V119" s="258"/>
      <c r="W119" s="258"/>
      <c r="X119" s="258"/>
      <c r="Y119" s="258"/>
      <c r="Z119" s="258"/>
      <c r="AA119" s="258"/>
      <c r="AB119" s="258"/>
      <c r="AC119" s="258"/>
      <c r="AD119" s="258"/>
      <c r="AE119" s="258"/>
      <c r="AF119" s="258"/>
      <c r="AG119" s="258"/>
      <c r="AH119" s="258"/>
      <c r="AI119" s="258"/>
      <c r="AJ119" s="258"/>
      <c r="AK119" s="258"/>
      <c r="AL119" s="259"/>
      <c r="AM119" s="29"/>
    </row>
    <row r="120" spans="1:39" ht="15" customHeight="1" x14ac:dyDescent="0.2">
      <c r="A120" s="29"/>
      <c r="B120" s="29"/>
      <c r="C120" s="285"/>
      <c r="D120" s="286"/>
      <c r="E120" s="287"/>
      <c r="F120" s="292"/>
      <c r="G120" s="292"/>
      <c r="H120" s="292"/>
      <c r="I120" s="292"/>
      <c r="J120" s="34" t="str">
        <f>IF(入力してください!Q36=入力してください!AU36,"☑","□")</f>
        <v>□</v>
      </c>
      <c r="K120" s="253" t="s">
        <v>608</v>
      </c>
      <c r="L120" s="253"/>
      <c r="M120" s="253"/>
      <c r="N120" s="253"/>
      <c r="O120" s="253"/>
      <c r="P120" s="253"/>
      <c r="Q120" s="253"/>
      <c r="R120" s="253"/>
      <c r="S120" s="253"/>
      <c r="T120" s="253"/>
      <c r="U120" s="253"/>
      <c r="V120" s="253"/>
      <c r="W120" s="253"/>
      <c r="X120" s="253"/>
      <c r="Y120" s="253"/>
      <c r="Z120" s="253"/>
      <c r="AA120" s="253"/>
      <c r="AB120" s="253"/>
      <c r="AC120" s="253"/>
      <c r="AD120" s="253"/>
      <c r="AE120" s="253"/>
      <c r="AF120" s="253"/>
      <c r="AG120" s="253"/>
      <c r="AH120" s="253"/>
      <c r="AI120" s="253"/>
      <c r="AJ120" s="253"/>
      <c r="AK120" s="253"/>
      <c r="AL120" s="254"/>
      <c r="AM120" s="29"/>
    </row>
    <row r="121" spans="1:39" ht="12.75" customHeight="1" x14ac:dyDescent="0.15">
      <c r="A121" s="29"/>
      <c r="B121" s="29"/>
      <c r="C121" s="285"/>
      <c r="D121" s="286"/>
      <c r="E121" s="287"/>
      <c r="F121" s="292"/>
      <c r="G121" s="292"/>
      <c r="H121" s="292"/>
      <c r="I121" s="292"/>
      <c r="J121" s="277" t="s">
        <v>731</v>
      </c>
      <c r="K121" s="278"/>
      <c r="L121" s="278"/>
      <c r="M121" s="278"/>
      <c r="N121" s="278"/>
      <c r="O121" s="278"/>
      <c r="P121" s="278"/>
      <c r="Q121" s="278"/>
      <c r="R121" s="278"/>
      <c r="S121" s="278"/>
      <c r="T121" s="278"/>
      <c r="U121" s="278"/>
      <c r="V121" s="278"/>
      <c r="W121" s="278"/>
      <c r="X121" s="278"/>
      <c r="Y121" s="278"/>
      <c r="Z121" s="278"/>
      <c r="AA121" s="278"/>
      <c r="AB121" s="278"/>
      <c r="AC121" s="278"/>
      <c r="AD121" s="278"/>
      <c r="AE121" s="278"/>
      <c r="AF121" s="278"/>
      <c r="AG121" s="278"/>
      <c r="AH121" s="278"/>
      <c r="AI121" s="278"/>
      <c r="AJ121" s="278"/>
      <c r="AK121" s="278"/>
      <c r="AL121" s="279"/>
      <c r="AM121" s="29"/>
    </row>
    <row r="122" spans="1:39" ht="52.5" customHeight="1" x14ac:dyDescent="0.2">
      <c r="A122" s="29"/>
      <c r="B122" s="29"/>
      <c r="C122" s="288"/>
      <c r="D122" s="289"/>
      <c r="E122" s="290"/>
      <c r="F122" s="292"/>
      <c r="G122" s="292"/>
      <c r="H122" s="292"/>
      <c r="I122" s="292"/>
      <c r="J122" s="35" t="str">
        <f>IF(入力してください!Q37=入力してください!AU33,"☑","□")</f>
        <v>□</v>
      </c>
      <c r="K122" s="280" t="s">
        <v>504</v>
      </c>
      <c r="L122" s="280"/>
      <c r="M122" s="280"/>
      <c r="N122" s="280"/>
      <c r="O122" s="280"/>
      <c r="P122" s="280"/>
      <c r="Q122" s="280"/>
      <c r="R122" s="280"/>
      <c r="S122" s="280"/>
      <c r="T122" s="280"/>
      <c r="U122" s="280"/>
      <c r="V122" s="280"/>
      <c r="W122" s="280"/>
      <c r="X122" s="280"/>
      <c r="Y122" s="280"/>
      <c r="Z122" s="280"/>
      <c r="AA122" s="280"/>
      <c r="AB122" s="280"/>
      <c r="AC122" s="280"/>
      <c r="AD122" s="280"/>
      <c r="AE122" s="280"/>
      <c r="AF122" s="280"/>
      <c r="AG122" s="280"/>
      <c r="AH122" s="280"/>
      <c r="AI122" s="280"/>
      <c r="AJ122" s="280"/>
      <c r="AK122" s="280"/>
      <c r="AL122" s="281"/>
      <c r="AM122" s="29"/>
    </row>
    <row r="123" spans="1:39" ht="20.25" customHeight="1" x14ac:dyDescent="0.2">
      <c r="C123" s="268" t="s">
        <v>506</v>
      </c>
      <c r="D123" s="268"/>
      <c r="E123" s="268"/>
      <c r="F123" s="268"/>
      <c r="G123" s="268"/>
      <c r="H123" s="268"/>
      <c r="I123" s="268"/>
      <c r="J123" s="268"/>
      <c r="K123" s="268"/>
      <c r="L123" s="268"/>
      <c r="M123" s="268"/>
      <c r="N123" s="268"/>
      <c r="O123" s="268"/>
      <c r="P123" s="268"/>
      <c r="Q123" s="268"/>
      <c r="R123" s="268"/>
      <c r="S123" s="268"/>
      <c r="T123" s="268"/>
      <c r="U123" s="268"/>
      <c r="V123" s="268"/>
      <c r="W123" s="268"/>
      <c r="X123" s="268"/>
      <c r="Y123" s="268"/>
      <c r="Z123" s="268"/>
      <c r="AA123" s="268"/>
      <c r="AB123" s="268"/>
      <c r="AC123" s="268"/>
      <c r="AD123" s="268"/>
      <c r="AE123" s="268"/>
      <c r="AF123" s="268"/>
      <c r="AG123" s="268"/>
      <c r="AH123" s="268"/>
      <c r="AI123" s="268"/>
      <c r="AJ123" s="268"/>
      <c r="AK123" s="268"/>
      <c r="AL123" s="268"/>
    </row>
    <row r="124" spans="1:39" ht="50.25" customHeight="1" x14ac:dyDescent="0.2">
      <c r="A124" s="29"/>
      <c r="B124" s="29"/>
      <c r="C124" s="269" t="s">
        <v>721</v>
      </c>
      <c r="D124" s="270"/>
      <c r="E124" s="270"/>
      <c r="F124" s="270"/>
      <c r="G124" s="270"/>
      <c r="H124" s="270"/>
      <c r="I124" s="270"/>
      <c r="J124" s="270"/>
      <c r="K124" s="270"/>
      <c r="L124" s="270"/>
      <c r="M124" s="270"/>
      <c r="N124" s="270"/>
      <c r="O124" s="270"/>
      <c r="P124" s="270"/>
      <c r="Q124" s="270"/>
      <c r="R124" s="270"/>
      <c r="S124" s="270"/>
      <c r="T124" s="270"/>
      <c r="U124" s="270"/>
      <c r="V124" s="270"/>
      <c r="W124" s="270"/>
      <c r="X124" s="270"/>
      <c r="Y124" s="270"/>
      <c r="Z124" s="270"/>
      <c r="AA124" s="270"/>
      <c r="AB124" s="270"/>
      <c r="AC124" s="270"/>
      <c r="AD124" s="270"/>
      <c r="AE124" s="270"/>
      <c r="AF124" s="270"/>
      <c r="AG124" s="270"/>
      <c r="AH124" s="270"/>
      <c r="AI124" s="270"/>
      <c r="AJ124" s="270"/>
      <c r="AK124" s="270"/>
      <c r="AL124" s="271"/>
      <c r="AM124"/>
    </row>
    <row r="125" spans="1:39" ht="30" customHeight="1" x14ac:dyDescent="0.2">
      <c r="A125" s="29"/>
      <c r="B125" s="31"/>
      <c r="C125" s="26"/>
      <c r="D125" s="27"/>
      <c r="E125" s="272" t="str">
        <f>IF(AND(入力してください!J101&lt;&gt;"",RIGHT(入力してください!K100,2)="する"),"令和" &amp; IF(入力してください!J101&gt;2020,入力してください!J101-2018,入力してください!J101) &amp; "年"&amp;入力してください!N101&amp;"月"&amp;入力してください!R101&amp;"日","　年　月　日")</f>
        <v>　年　月　日</v>
      </c>
      <c r="F125" s="272"/>
      <c r="G125" s="272"/>
      <c r="H125" s="272"/>
      <c r="I125" s="272"/>
      <c r="J125" s="272"/>
      <c r="K125" s="272"/>
      <c r="L125" s="27"/>
      <c r="M125" s="27"/>
      <c r="N125" s="27"/>
      <c r="O125" s="30" t="s">
        <v>722</v>
      </c>
      <c r="P125" s="27"/>
      <c r="Q125" s="27"/>
      <c r="R125" s="27"/>
      <c r="S125" s="273" t="str">
        <f>IF(入力してください!K100="同意する",入力してください!G102,"") &amp; ""</f>
        <v/>
      </c>
      <c r="T125" s="273"/>
      <c r="U125" s="273"/>
      <c r="V125" s="273"/>
      <c r="W125" s="273"/>
      <c r="X125" s="273"/>
      <c r="Y125" s="273"/>
      <c r="Z125" s="273"/>
      <c r="AA125" s="273"/>
      <c r="AB125" s="273"/>
      <c r="AC125" s="27"/>
      <c r="AD125" s="27"/>
      <c r="AE125" s="27"/>
      <c r="AF125" s="27"/>
      <c r="AG125" s="27"/>
      <c r="AH125" s="27"/>
      <c r="AI125" s="27"/>
      <c r="AJ125" s="27"/>
      <c r="AK125" s="27"/>
      <c r="AL125" s="55"/>
      <c r="AM125"/>
    </row>
    <row r="126" spans="1:39" ht="22.5" customHeight="1" x14ac:dyDescent="0.2">
      <c r="A126" s="29"/>
      <c r="B126" s="31"/>
      <c r="C126" s="56" t="s">
        <v>723</v>
      </c>
      <c r="D126" s="274" t="s">
        <v>724</v>
      </c>
      <c r="E126" s="274"/>
      <c r="F126" s="274"/>
      <c r="G126" s="274"/>
      <c r="H126" s="274"/>
      <c r="I126" s="274"/>
      <c r="J126" s="274"/>
      <c r="K126" s="274"/>
      <c r="L126" s="274"/>
      <c r="M126" s="274"/>
      <c r="N126" s="274"/>
      <c r="O126" s="274"/>
      <c r="P126" s="274"/>
      <c r="Q126" s="274"/>
      <c r="R126" s="274"/>
      <c r="S126" s="274"/>
      <c r="T126" s="274"/>
      <c r="U126" s="274"/>
      <c r="V126" s="274"/>
      <c r="W126" s="274"/>
      <c r="X126" s="274"/>
      <c r="Y126" s="274"/>
      <c r="Z126" s="274"/>
      <c r="AA126" s="274"/>
      <c r="AB126" s="274"/>
      <c r="AC126" s="274"/>
      <c r="AD126" s="274"/>
      <c r="AE126" s="274"/>
      <c r="AF126" s="274"/>
      <c r="AG126" s="274"/>
      <c r="AH126" s="274"/>
      <c r="AI126" s="274"/>
      <c r="AJ126" s="274"/>
      <c r="AK126" s="274"/>
      <c r="AL126" s="275"/>
      <c r="AM126"/>
    </row>
    <row r="127" spans="1:39" ht="24" customHeight="1" x14ac:dyDescent="0.2">
      <c r="A127" s="29"/>
      <c r="B127" s="31"/>
      <c r="C127" s="46"/>
      <c r="D127" s="33" t="s">
        <v>725</v>
      </c>
      <c r="E127" s="47"/>
      <c r="F127" s="47"/>
      <c r="G127" s="47"/>
      <c r="H127" s="47"/>
      <c r="I127" s="276" t="str">
        <f>IF(LEFT(入力してください!K100,2)="本人",入力してください!G102,"") &amp; ""</f>
        <v/>
      </c>
      <c r="J127" s="276"/>
      <c r="K127" s="276"/>
      <c r="L127" s="276"/>
      <c r="M127" s="276"/>
      <c r="N127" s="276"/>
      <c r="O127" s="276"/>
      <c r="P127" s="276"/>
      <c r="Q127" s="276"/>
      <c r="R127" s="276"/>
      <c r="S127" s="276"/>
      <c r="T127" s="276"/>
      <c r="U127" s="276"/>
      <c r="V127" s="47"/>
      <c r="W127" s="47"/>
      <c r="X127" s="47"/>
      <c r="Y127" s="47"/>
      <c r="Z127" s="47"/>
      <c r="AA127" s="47"/>
      <c r="AB127" s="47"/>
      <c r="AC127" s="47"/>
      <c r="AD127" s="47"/>
      <c r="AE127" s="47"/>
      <c r="AF127" s="47"/>
      <c r="AG127" s="47"/>
      <c r="AH127" s="47"/>
      <c r="AI127" s="47"/>
      <c r="AJ127" s="47"/>
      <c r="AK127" s="47"/>
      <c r="AL127" s="48"/>
      <c r="AM127"/>
    </row>
    <row r="128" spans="1:39" ht="2.25" customHeight="1" x14ac:dyDescent="0.2">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row>
    <row r="129" spans="1:78" ht="21" customHeight="1" x14ac:dyDescent="0.2">
      <c r="C129" s="267" t="s">
        <v>751</v>
      </c>
      <c r="D129" s="267"/>
      <c r="E129" s="267"/>
      <c r="F129" s="267"/>
      <c r="G129" s="267"/>
      <c r="H129" s="267"/>
      <c r="I129" s="267"/>
      <c r="J129" s="267"/>
      <c r="K129" s="267"/>
      <c r="L129" s="267"/>
      <c r="M129" s="267"/>
      <c r="N129" s="267"/>
      <c r="O129" s="267"/>
      <c r="P129" s="267"/>
      <c r="Q129" s="267"/>
      <c r="R129" s="267"/>
      <c r="S129" s="267"/>
      <c r="T129" s="267"/>
      <c r="U129" s="267"/>
      <c r="V129" s="267"/>
      <c r="W129" s="267"/>
      <c r="X129" s="267"/>
      <c r="Y129" s="267"/>
      <c r="Z129" s="267"/>
      <c r="AA129" s="267"/>
      <c r="AB129" s="267"/>
      <c r="AC129" s="267"/>
      <c r="AD129" s="267"/>
      <c r="AE129" s="267"/>
      <c r="AF129" s="267"/>
      <c r="AG129" s="267"/>
      <c r="AH129" s="267"/>
      <c r="AI129" s="267"/>
      <c r="AJ129" s="267"/>
      <c r="AK129" s="267"/>
      <c r="AL129" s="267"/>
      <c r="AM129" s="57"/>
    </row>
    <row r="130" spans="1:78" ht="12.75" customHeight="1" x14ac:dyDescent="0.2">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row>
    <row r="131" spans="1:78" ht="12.75" customHeight="1" x14ac:dyDescent="0.2">
      <c r="B131" s="29"/>
      <c r="C131" s="25" t="s">
        <v>719</v>
      </c>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BZ131" s="41" t="s">
        <v>759</v>
      </c>
    </row>
    <row r="132" spans="1:78" ht="2.25" customHeight="1" x14ac:dyDescent="0.2">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BA132" s="219" t="str">
        <f>IF(入力してください!O9="新規申請","〇","")</f>
        <v/>
      </c>
      <c r="BB132" s="219"/>
      <c r="BC132" s="219"/>
      <c r="BE132" s="220" t="str">
        <f>IF(入力してください!O9="更新申請","〇","")</f>
        <v/>
      </c>
      <c r="BF132" s="220"/>
      <c r="BG132" s="220"/>
    </row>
    <row r="133" spans="1:78" ht="11.25" customHeight="1" x14ac:dyDescent="0.2">
      <c r="A133" s="29"/>
      <c r="B133" s="29"/>
      <c r="C133" s="295" t="s">
        <v>718</v>
      </c>
      <c r="D133" s="296"/>
      <c r="E133" s="296"/>
      <c r="F133" s="296"/>
      <c r="G133" s="296"/>
      <c r="H133" s="296"/>
      <c r="I133" s="296"/>
      <c r="J133" s="296"/>
      <c r="K133" s="297"/>
      <c r="L133"/>
      <c r="M133" s="29"/>
      <c r="N133" s="50" t="s">
        <v>716</v>
      </c>
      <c r="O133" s="51"/>
      <c r="P133" s="51"/>
      <c r="Q133" s="51"/>
      <c r="R133" s="51"/>
      <c r="S133" s="52"/>
      <c r="T133" s="50" t="s">
        <v>492</v>
      </c>
      <c r="U133" s="51"/>
      <c r="V133" s="51"/>
      <c r="W133" s="51"/>
      <c r="X133" s="51"/>
      <c r="Y133" s="52"/>
      <c r="Z133" s="266" t="s">
        <v>757</v>
      </c>
      <c r="AA133" s="266"/>
      <c r="AB133" s="266"/>
      <c r="AC133" s="266"/>
      <c r="AD133" s="266"/>
      <c r="AE133" s="266"/>
      <c r="AF133" s="266"/>
      <c r="AG133" s="266"/>
      <c r="AH133" s="266"/>
      <c r="AI133" s="266"/>
      <c r="AJ133" s="266"/>
      <c r="AK133" s="266"/>
      <c r="AL133" s="266"/>
      <c r="AM133" s="266"/>
      <c r="AN133" s="266"/>
      <c r="AO133" s="266"/>
      <c r="AP133" s="266"/>
      <c r="AQ133" s="266"/>
      <c r="AR133" s="266"/>
      <c r="AS133" s="266"/>
      <c r="AT133" s="266"/>
      <c r="AU133" s="266"/>
      <c r="AV133" s="266"/>
      <c r="AW133" s="266"/>
      <c r="AX133" s="266"/>
      <c r="AY133" s="266"/>
      <c r="AZ133" s="266"/>
      <c r="BA133" s="219"/>
      <c r="BB133" s="219"/>
      <c r="BC133" s="219"/>
      <c r="BD133" s="60"/>
      <c r="BE133" s="220"/>
      <c r="BF133" s="220"/>
      <c r="BG133" s="220"/>
    </row>
    <row r="134" spans="1:78" ht="3.75" customHeight="1" x14ac:dyDescent="0.2">
      <c r="A134" s="29"/>
      <c r="B134" s="29"/>
      <c r="C134" s="298"/>
      <c r="D134" s="299"/>
      <c r="E134" s="299"/>
      <c r="F134" s="299"/>
      <c r="G134" s="299"/>
      <c r="H134" s="299"/>
      <c r="I134" s="299"/>
      <c r="J134" s="299"/>
      <c r="K134" s="300"/>
      <c r="L134"/>
      <c r="M134" s="29"/>
      <c r="Z134" s="266"/>
      <c r="AA134" s="266"/>
      <c r="AB134" s="266"/>
      <c r="AC134" s="266"/>
      <c r="AD134" s="266"/>
      <c r="AE134" s="266"/>
      <c r="AF134" s="266"/>
      <c r="AG134" s="266"/>
      <c r="AH134" s="266"/>
      <c r="AI134" s="266"/>
      <c r="AJ134" s="266"/>
      <c r="AK134" s="266"/>
      <c r="AL134" s="266"/>
      <c r="AM134" s="266"/>
      <c r="AN134" s="266"/>
      <c r="AO134" s="266"/>
      <c r="AP134" s="266"/>
      <c r="AQ134" s="266"/>
      <c r="AR134" s="266"/>
      <c r="AS134" s="266"/>
      <c r="AT134" s="266"/>
      <c r="AU134" s="266"/>
      <c r="AV134" s="266"/>
      <c r="AW134" s="266"/>
      <c r="AX134" s="266"/>
      <c r="AY134" s="266"/>
      <c r="AZ134" s="266"/>
      <c r="BA134" s="219"/>
      <c r="BB134" s="219"/>
      <c r="BC134" s="219"/>
      <c r="BD134" s="60"/>
      <c r="BE134" s="220"/>
      <c r="BF134" s="220"/>
      <c r="BG134" s="220"/>
    </row>
    <row r="135" spans="1:78" ht="11.25" customHeight="1" x14ac:dyDescent="0.2">
      <c r="A135" s="29"/>
      <c r="B135" s="29"/>
      <c r="C135" s="298"/>
      <c r="D135" s="299"/>
      <c r="E135" s="299"/>
      <c r="F135" s="299"/>
      <c r="G135" s="299"/>
      <c r="H135" s="299"/>
      <c r="I135" s="299"/>
      <c r="J135" s="299"/>
      <c r="K135" s="300"/>
      <c r="L135"/>
      <c r="M135" s="29"/>
      <c r="N135" s="50" t="s">
        <v>717</v>
      </c>
      <c r="O135" s="51"/>
      <c r="P135" s="51"/>
      <c r="Q135" s="51"/>
      <c r="R135" s="51"/>
      <c r="S135" s="52"/>
      <c r="T135" s="50" t="s">
        <v>493</v>
      </c>
      <c r="U135" s="51"/>
      <c r="V135" s="51"/>
      <c r="W135" s="51"/>
      <c r="X135" s="51"/>
      <c r="Y135" s="52"/>
      <c r="Z135" s="266"/>
      <c r="AA135" s="266"/>
      <c r="AB135" s="266"/>
      <c r="AC135" s="266"/>
      <c r="AD135" s="266"/>
      <c r="AE135" s="266"/>
      <c r="AF135" s="266"/>
      <c r="AG135" s="266"/>
      <c r="AH135" s="266"/>
      <c r="AI135" s="266"/>
      <c r="AJ135" s="266"/>
      <c r="AK135" s="266"/>
      <c r="AL135" s="266"/>
      <c r="AM135" s="266"/>
      <c r="AN135" s="266"/>
      <c r="AO135" s="266"/>
      <c r="AP135" s="266"/>
      <c r="AQ135" s="266"/>
      <c r="AR135" s="266"/>
      <c r="AS135" s="266"/>
      <c r="AT135" s="266"/>
      <c r="AU135" s="266"/>
      <c r="AV135" s="266"/>
      <c r="AW135" s="266"/>
      <c r="AX135" s="266"/>
      <c r="AY135" s="266"/>
      <c r="AZ135" s="266"/>
      <c r="BA135" s="219"/>
      <c r="BB135" s="219"/>
      <c r="BC135" s="219"/>
      <c r="BD135" s="60"/>
      <c r="BE135" s="220"/>
      <c r="BF135" s="220"/>
      <c r="BG135" s="220"/>
    </row>
    <row r="136" spans="1:78" ht="9" customHeight="1" x14ac:dyDescent="0.2">
      <c r="C136" s="301"/>
      <c r="D136" s="302"/>
      <c r="E136" s="302"/>
      <c r="F136" s="302"/>
      <c r="G136" s="302"/>
      <c r="H136" s="302"/>
      <c r="I136" s="302"/>
      <c r="J136" s="302"/>
      <c r="K136" s="303"/>
      <c r="L136"/>
      <c r="N136" s="54" t="s">
        <v>720</v>
      </c>
    </row>
    <row r="137" spans="1:78" ht="3.75" customHeight="1" x14ac:dyDescent="0.2"/>
    <row r="138" spans="1:78" ht="19.5" customHeight="1" x14ac:dyDescent="0.15">
      <c r="A138" s="29"/>
      <c r="B138" s="29"/>
      <c r="C138" s="256" t="s">
        <v>398</v>
      </c>
      <c r="D138" s="256"/>
      <c r="E138" s="256"/>
      <c r="F138" s="231" t="s">
        <v>3</v>
      </c>
      <c r="G138" s="231"/>
      <c r="H138" s="231"/>
      <c r="I138" s="231"/>
      <c r="J138" s="160" t="str">
        <f>入力してください!G14 &amp; ""</f>
        <v/>
      </c>
      <c r="K138" s="161"/>
      <c r="L138" s="161"/>
      <c r="M138" s="161"/>
      <c r="N138" s="161"/>
      <c r="O138" s="161"/>
      <c r="P138" s="161"/>
      <c r="Q138" s="161"/>
      <c r="R138" s="161"/>
      <c r="S138" s="161"/>
      <c r="T138" s="161"/>
      <c r="U138" s="161"/>
      <c r="V138" s="162"/>
      <c r="W138" s="247" t="s">
        <v>778</v>
      </c>
      <c r="X138" s="248"/>
      <c r="Y138" s="249"/>
      <c r="Z138" s="323" t="str">
        <f>入力してください!G15 &amp;""</f>
        <v/>
      </c>
      <c r="AA138" s="324"/>
      <c r="AB138" s="325"/>
      <c r="AC138" s="221" t="s">
        <v>465</v>
      </c>
      <c r="AD138" s="221"/>
      <c r="AE138" s="221"/>
      <c r="AF138" s="222" t="str">
        <f>IF(入力してください!I16&lt;&gt;"",入力してください!G16 &amp; 入力してください!I16 &amp; "年" &amp; 入力してください!N16 &amp; "月" &amp; 入力してください!R16 &amp; "日","年　　月　　日")</f>
        <v>年　　月　　日</v>
      </c>
      <c r="AG138" s="222"/>
      <c r="AH138" s="222"/>
      <c r="AI138" s="222"/>
      <c r="AJ138" s="222"/>
      <c r="AK138" s="222"/>
      <c r="AL138" s="222"/>
      <c r="AM138" s="29"/>
    </row>
    <row r="139" spans="1:78" ht="23.25" customHeight="1" x14ac:dyDescent="0.2">
      <c r="A139" s="29"/>
      <c r="B139" s="29"/>
      <c r="C139" s="256"/>
      <c r="D139" s="256"/>
      <c r="E139" s="256"/>
      <c r="F139" s="231" t="s">
        <v>2</v>
      </c>
      <c r="G139" s="231"/>
      <c r="H139" s="231"/>
      <c r="I139" s="231"/>
      <c r="J139" s="160" t="str">
        <f>入力してください!G13 &amp; ""</f>
        <v/>
      </c>
      <c r="K139" s="161"/>
      <c r="L139" s="161"/>
      <c r="M139" s="161"/>
      <c r="N139" s="161"/>
      <c r="O139" s="161"/>
      <c r="P139" s="161"/>
      <c r="Q139" s="161"/>
      <c r="R139" s="161"/>
      <c r="S139" s="161"/>
      <c r="T139" s="161"/>
      <c r="U139" s="161"/>
      <c r="V139" s="162"/>
      <c r="W139" s="250"/>
      <c r="X139" s="251"/>
      <c r="Y139" s="252"/>
      <c r="Z139" s="140"/>
      <c r="AA139" s="141"/>
      <c r="AB139" s="142"/>
      <c r="AC139" s="229" t="s">
        <v>486</v>
      </c>
      <c r="AD139" s="229"/>
      <c r="AE139" s="229"/>
      <c r="AF139" s="230" t="str">
        <f ca="1" xml:space="preserve"> IFERROR(INT(_xlfn.DAYS(NOW(),DATEVALUE(AF138))/365.25),"")</f>
        <v/>
      </c>
      <c r="AG139" s="230"/>
      <c r="AH139" s="230"/>
      <c r="AI139" s="230"/>
      <c r="AJ139" s="230"/>
      <c r="AK139" s="230"/>
      <c r="AL139" s="230"/>
      <c r="AM139" s="29"/>
    </row>
    <row r="140" spans="1:78" ht="23.25" customHeight="1" x14ac:dyDescent="0.2">
      <c r="A140" s="29"/>
      <c r="B140" s="29"/>
      <c r="C140" s="256"/>
      <c r="D140" s="256"/>
      <c r="E140" s="256"/>
      <c r="F140" s="231" t="s">
        <v>485</v>
      </c>
      <c r="G140" s="231"/>
      <c r="H140" s="231"/>
      <c r="I140" s="231"/>
      <c r="J140" s="89" t="str">
        <f>入力してください!G17 &amp; ""</f>
        <v/>
      </c>
      <c r="K140" s="89"/>
      <c r="L140" s="89"/>
      <c r="M140" s="89"/>
      <c r="N140" s="89"/>
      <c r="O140" s="89"/>
      <c r="P140" s="89"/>
      <c r="Q140" s="89"/>
      <c r="R140" s="89"/>
      <c r="S140" s="89"/>
      <c r="T140" s="89"/>
      <c r="U140" s="89"/>
      <c r="V140" s="89"/>
      <c r="W140" s="231" t="s">
        <v>489</v>
      </c>
      <c r="X140" s="231"/>
      <c r="Y140" s="231"/>
      <c r="Z140" s="231"/>
      <c r="AA140" s="231"/>
      <c r="AB140" s="231"/>
      <c r="AC140" s="89" t="str">
        <f>入力してください!G20 &amp; ""</f>
        <v/>
      </c>
      <c r="AD140" s="89"/>
      <c r="AE140" s="89"/>
      <c r="AF140" s="89"/>
      <c r="AG140" s="89"/>
      <c r="AH140" s="89"/>
      <c r="AI140" s="89"/>
      <c r="AJ140" s="89"/>
      <c r="AK140" s="89"/>
      <c r="AL140" s="89"/>
      <c r="AM140" s="29"/>
    </row>
    <row r="141" spans="1:78" ht="23.25" customHeight="1" x14ac:dyDescent="0.2">
      <c r="A141" s="29"/>
      <c r="B141" s="29"/>
      <c r="C141" s="256"/>
      <c r="D141" s="256"/>
      <c r="E141" s="256"/>
      <c r="F141" s="231" t="s">
        <v>373</v>
      </c>
      <c r="G141" s="231"/>
      <c r="H141" s="231"/>
      <c r="I141" s="231"/>
      <c r="J141" s="232" t="str">
        <f>入力してください!G18 &amp;入力してください!J18&amp;""</f>
        <v>東京都</v>
      </c>
      <c r="K141" s="233"/>
      <c r="L141" s="233"/>
      <c r="M141" s="233"/>
      <c r="N141" s="233"/>
      <c r="O141" s="233"/>
      <c r="P141" s="233"/>
      <c r="Q141" s="233"/>
      <c r="R141" s="233"/>
      <c r="S141" s="233"/>
      <c r="T141" s="233"/>
      <c r="U141" s="233"/>
      <c r="V141" s="233"/>
      <c r="W141" s="233"/>
      <c r="X141" s="233"/>
      <c r="Y141" s="233"/>
      <c r="Z141" s="233"/>
      <c r="AA141" s="233"/>
      <c r="AB141" s="233"/>
      <c r="AC141" s="233"/>
      <c r="AD141" s="233"/>
      <c r="AE141" s="233"/>
      <c r="AF141" s="233"/>
      <c r="AG141" s="233"/>
      <c r="AH141" s="233"/>
      <c r="AI141" s="233"/>
      <c r="AJ141" s="233"/>
      <c r="AK141" s="233"/>
      <c r="AL141" s="234"/>
      <c r="AM141" s="29"/>
    </row>
    <row r="142" spans="1:78" ht="23.25" customHeight="1" x14ac:dyDescent="0.2">
      <c r="A142" s="29"/>
      <c r="B142" s="29"/>
      <c r="C142" s="256"/>
      <c r="D142" s="256"/>
      <c r="E142" s="256"/>
      <c r="F142" s="231"/>
      <c r="G142" s="231"/>
      <c r="H142" s="231"/>
      <c r="I142" s="231"/>
      <c r="J142" s="235" t="s">
        <v>490</v>
      </c>
      <c r="K142" s="236"/>
      <c r="L142" s="236"/>
      <c r="M142" s="236"/>
      <c r="N142" s="236"/>
      <c r="O142" s="236"/>
      <c r="P142" s="237" t="str">
        <f>入力してください!J19 &amp; ""</f>
        <v/>
      </c>
      <c r="Q142" s="237"/>
      <c r="R142" s="237"/>
      <c r="S142" s="237"/>
      <c r="T142" s="237"/>
      <c r="U142" s="237"/>
      <c r="V142" s="237"/>
      <c r="W142" s="237"/>
      <c r="X142" s="237"/>
      <c r="Y142" s="237"/>
      <c r="Z142" s="237"/>
      <c r="AA142" s="237"/>
      <c r="AB142" s="237"/>
      <c r="AC142" s="237"/>
      <c r="AD142" s="237"/>
      <c r="AE142" s="237"/>
      <c r="AF142" s="237"/>
      <c r="AG142" s="237"/>
      <c r="AH142" s="237"/>
      <c r="AI142" s="237"/>
      <c r="AJ142" s="237"/>
      <c r="AK142" s="237"/>
      <c r="AL142" s="238"/>
      <c r="AM142" s="29"/>
    </row>
    <row r="143" spans="1:78" ht="15" customHeight="1" x14ac:dyDescent="0.2">
      <c r="A143" s="29"/>
      <c r="B143" s="29"/>
      <c r="C143" s="256"/>
      <c r="D143" s="256"/>
      <c r="E143" s="256"/>
      <c r="F143" s="239" t="s">
        <v>487</v>
      </c>
      <c r="G143" s="231"/>
      <c r="H143" s="231"/>
      <c r="I143" s="231"/>
      <c r="J143" s="231" t="s">
        <v>368</v>
      </c>
      <c r="K143" s="231"/>
      <c r="L143" s="231"/>
      <c r="M143" s="160" t="str">
        <f>入力してください!G21 &amp; ""</f>
        <v/>
      </c>
      <c r="N143" s="161"/>
      <c r="O143" s="161"/>
      <c r="P143" s="161"/>
      <c r="Q143" s="161"/>
      <c r="R143" s="161"/>
      <c r="S143" s="161"/>
      <c r="T143" s="161"/>
      <c r="U143" s="161"/>
      <c r="V143" s="161"/>
      <c r="W143" s="161"/>
      <c r="X143" s="161"/>
      <c r="Y143" s="161"/>
      <c r="Z143" s="161"/>
      <c r="AA143" s="161"/>
      <c r="AB143" s="161"/>
      <c r="AC143" s="161"/>
      <c r="AD143" s="161"/>
      <c r="AE143" s="161"/>
      <c r="AF143" s="161"/>
      <c r="AG143" s="162"/>
      <c r="AH143" s="160" t="str">
        <f>入力してください!T21 &amp; ""</f>
        <v/>
      </c>
      <c r="AI143" s="161"/>
      <c r="AJ143" s="161"/>
      <c r="AK143" s="161"/>
      <c r="AL143" s="162"/>
      <c r="AM143" s="29"/>
    </row>
    <row r="144" spans="1:78" ht="15" customHeight="1" x14ac:dyDescent="0.2">
      <c r="A144" s="29"/>
      <c r="B144" s="29"/>
      <c r="C144" s="256"/>
      <c r="D144" s="256"/>
      <c r="E144" s="256"/>
      <c r="F144" s="231"/>
      <c r="G144" s="231"/>
      <c r="H144" s="231"/>
      <c r="I144" s="231"/>
      <c r="J144" s="241" t="s">
        <v>741</v>
      </c>
      <c r="K144" s="242"/>
      <c r="L144" s="243"/>
      <c r="M144" s="223" t="str">
        <f>入力してください!G22 &amp; ""</f>
        <v/>
      </c>
      <c r="N144" s="224"/>
      <c r="O144" s="224"/>
      <c r="P144" s="224"/>
      <c r="Q144" s="224"/>
      <c r="R144" s="224"/>
      <c r="S144" s="224"/>
      <c r="T144" s="224"/>
      <c r="U144" s="224"/>
      <c r="V144" s="225"/>
      <c r="W144" s="231" t="s">
        <v>369</v>
      </c>
      <c r="X144" s="231"/>
      <c r="Y144" s="231"/>
      <c r="Z144" s="89" t="str">
        <f>入力してください!G23 &amp; ""</f>
        <v/>
      </c>
      <c r="AA144" s="89"/>
      <c r="AB144" s="89"/>
      <c r="AC144" s="231" t="s">
        <v>370</v>
      </c>
      <c r="AD144" s="231"/>
      <c r="AE144" s="231"/>
      <c r="AF144" s="89" t="str">
        <f>入力してください!N23 &amp; ""</f>
        <v/>
      </c>
      <c r="AG144" s="89"/>
      <c r="AH144" s="89"/>
      <c r="AI144" s="231" t="s">
        <v>371</v>
      </c>
      <c r="AJ144" s="231"/>
      <c r="AK144" s="89" t="str">
        <f>入力してください!T23 &amp; ""</f>
        <v/>
      </c>
      <c r="AL144" s="89"/>
      <c r="AM144" s="29"/>
    </row>
    <row r="145" spans="1:39" ht="15" customHeight="1" x14ac:dyDescent="0.2">
      <c r="A145" s="29"/>
      <c r="B145" s="29"/>
      <c r="C145" s="256"/>
      <c r="D145" s="256"/>
      <c r="E145" s="256"/>
      <c r="F145" s="231"/>
      <c r="G145" s="231"/>
      <c r="H145" s="231"/>
      <c r="I145" s="231"/>
      <c r="J145" s="244"/>
      <c r="K145" s="245"/>
      <c r="L145" s="246"/>
      <c r="M145" s="226"/>
      <c r="N145" s="227"/>
      <c r="O145" s="227"/>
      <c r="P145" s="227"/>
      <c r="Q145" s="227"/>
      <c r="R145" s="227"/>
      <c r="S145" s="227"/>
      <c r="T145" s="227"/>
      <c r="U145" s="227"/>
      <c r="V145" s="228"/>
      <c r="W145" s="231" t="s">
        <v>488</v>
      </c>
      <c r="X145" s="231"/>
      <c r="Y145" s="231"/>
      <c r="Z145" s="231"/>
      <c r="AA145" s="89" t="str">
        <f>入力してください!G24 &amp; ""</f>
        <v/>
      </c>
      <c r="AB145" s="89"/>
      <c r="AC145" s="89"/>
      <c r="AD145" s="89"/>
      <c r="AE145" s="89"/>
      <c r="AF145" s="89"/>
      <c r="AG145" s="89"/>
      <c r="AH145" s="89"/>
      <c r="AI145" s="89"/>
      <c r="AJ145" s="89"/>
      <c r="AK145" s="89"/>
      <c r="AL145" s="89"/>
      <c r="AM145" s="29"/>
    </row>
    <row r="146" spans="1:39" ht="15" customHeight="1" x14ac:dyDescent="0.2">
      <c r="A146" s="29"/>
      <c r="B146" s="29"/>
      <c r="C146" s="256"/>
      <c r="D146" s="256"/>
      <c r="E146" s="256"/>
      <c r="F146" s="231"/>
      <c r="G146" s="231"/>
      <c r="H146" s="231"/>
      <c r="I146" s="231"/>
      <c r="J146" s="240" t="s">
        <v>491</v>
      </c>
      <c r="K146" s="240"/>
      <c r="L146" s="240"/>
      <c r="M146" s="240"/>
      <c r="N146" s="240"/>
      <c r="O146" s="240"/>
      <c r="P146" s="240"/>
      <c r="Q146" s="240"/>
      <c r="R146" s="240"/>
      <c r="S146" s="240"/>
      <c r="T146" s="240"/>
      <c r="U146" s="240"/>
      <c r="V146" s="240"/>
      <c r="W146" s="240"/>
      <c r="X146" s="240"/>
      <c r="Y146" s="240"/>
      <c r="Z146" s="240"/>
      <c r="AA146" s="240"/>
      <c r="AB146" s="240"/>
      <c r="AC146" s="240"/>
      <c r="AD146" s="240"/>
      <c r="AE146" s="240"/>
      <c r="AF146" s="89" t="str">
        <f>入力してください!Q26 &amp; ""</f>
        <v/>
      </c>
      <c r="AG146" s="89"/>
      <c r="AH146" s="89"/>
      <c r="AI146" s="89"/>
      <c r="AJ146" s="89"/>
      <c r="AK146" s="89"/>
      <c r="AL146" s="89"/>
      <c r="AM146" s="29"/>
    </row>
    <row r="147" spans="1:39" ht="12.75" customHeight="1" x14ac:dyDescent="0.2">
      <c r="C147" s="25" t="s">
        <v>494</v>
      </c>
    </row>
    <row r="148" spans="1:39" ht="18" customHeight="1" x14ac:dyDescent="0.2">
      <c r="A148" s="29"/>
      <c r="B148" s="29"/>
      <c r="C148" s="255" t="s">
        <v>499</v>
      </c>
      <c r="D148" s="256"/>
      <c r="E148" s="256"/>
      <c r="F148" s="257" t="s">
        <v>495</v>
      </c>
      <c r="G148" s="258"/>
      <c r="H148" s="258"/>
      <c r="I148" s="258"/>
      <c r="J148" s="258"/>
      <c r="K148" s="258"/>
      <c r="L148" s="258"/>
      <c r="M148" s="258"/>
      <c r="N148" s="258"/>
      <c r="O148" s="258"/>
      <c r="P148" s="258"/>
      <c r="Q148" s="258"/>
      <c r="R148" s="258"/>
      <c r="S148" s="258"/>
      <c r="T148" s="258"/>
      <c r="U148" s="258"/>
      <c r="V148" s="259"/>
      <c r="W148" s="231" t="s">
        <v>3</v>
      </c>
      <c r="X148" s="231"/>
      <c r="Y148" s="231"/>
      <c r="Z148" s="231"/>
      <c r="AA148" s="89" t="str">
        <f>IF(入力してください!Q41="同じ",入力してください!G14,入力してください!G44) &amp; ""</f>
        <v/>
      </c>
      <c r="AB148" s="89"/>
      <c r="AC148" s="89"/>
      <c r="AD148" s="89"/>
      <c r="AE148" s="89"/>
      <c r="AF148" s="89"/>
      <c r="AG148" s="89"/>
      <c r="AH148" s="89"/>
      <c r="AI148" s="89"/>
      <c r="AJ148" s="89"/>
      <c r="AK148" s="89"/>
      <c r="AL148" s="89"/>
      <c r="AM148" s="29"/>
    </row>
    <row r="149" spans="1:39" ht="9" customHeight="1" x14ac:dyDescent="0.2">
      <c r="A149" s="29"/>
      <c r="B149" s="29"/>
      <c r="C149" s="256"/>
      <c r="D149" s="256"/>
      <c r="E149" s="256"/>
      <c r="F149" s="260" t="str">
        <f>IF(入力してください!Q41="同じ","☑","□")</f>
        <v>□</v>
      </c>
      <c r="G149" s="262" t="s">
        <v>496</v>
      </c>
      <c r="H149" s="262"/>
      <c r="I149" s="262"/>
      <c r="J149" s="262"/>
      <c r="K149" s="262"/>
      <c r="L149" s="262"/>
      <c r="M149" s="262"/>
      <c r="N149" s="262"/>
      <c r="O149" s="262"/>
      <c r="P149" s="262"/>
      <c r="Q149" s="262"/>
      <c r="R149" s="262"/>
      <c r="S149" s="262"/>
      <c r="T149" s="262"/>
      <c r="U149" s="262"/>
      <c r="V149" s="263"/>
      <c r="W149" s="231"/>
      <c r="X149" s="231"/>
      <c r="Y149" s="231"/>
      <c r="Z149" s="231"/>
      <c r="AA149" s="89"/>
      <c r="AB149" s="89"/>
      <c r="AC149" s="89"/>
      <c r="AD149" s="89"/>
      <c r="AE149" s="89"/>
      <c r="AF149" s="89"/>
      <c r="AG149" s="89"/>
      <c r="AH149" s="89"/>
      <c r="AI149" s="89"/>
      <c r="AJ149" s="89"/>
      <c r="AK149" s="89"/>
      <c r="AL149" s="89"/>
      <c r="AM149" s="29"/>
    </row>
    <row r="150" spans="1:39" ht="9" customHeight="1" x14ac:dyDescent="0.2">
      <c r="A150" s="29"/>
      <c r="B150" s="29"/>
      <c r="C150" s="256"/>
      <c r="D150" s="256"/>
      <c r="E150" s="256"/>
      <c r="F150" s="261"/>
      <c r="G150" s="264"/>
      <c r="H150" s="264"/>
      <c r="I150" s="264"/>
      <c r="J150" s="264"/>
      <c r="K150" s="264"/>
      <c r="L150" s="264"/>
      <c r="M150" s="264"/>
      <c r="N150" s="264"/>
      <c r="O150" s="264"/>
      <c r="P150" s="264"/>
      <c r="Q150" s="264"/>
      <c r="R150" s="264"/>
      <c r="S150" s="264"/>
      <c r="T150" s="264"/>
      <c r="U150" s="264"/>
      <c r="V150" s="265"/>
      <c r="W150" s="231" t="s">
        <v>2</v>
      </c>
      <c r="X150" s="231"/>
      <c r="Y150" s="231"/>
      <c r="Z150" s="231"/>
      <c r="AA150" s="89" t="str">
        <f>IF(入力してください!Q41="同じ",入力してください!G13,入力してください!G43) &amp; ""</f>
        <v/>
      </c>
      <c r="AB150" s="89"/>
      <c r="AC150" s="89"/>
      <c r="AD150" s="89"/>
      <c r="AE150" s="89"/>
      <c r="AF150" s="89"/>
      <c r="AG150" s="89"/>
      <c r="AH150" s="89"/>
      <c r="AI150" s="89"/>
      <c r="AJ150" s="89"/>
      <c r="AK150" s="89"/>
      <c r="AL150" s="89"/>
      <c r="AM150" s="29"/>
    </row>
    <row r="151" spans="1:39" ht="18" customHeight="1" x14ac:dyDescent="0.2">
      <c r="A151" s="29"/>
      <c r="B151" s="29"/>
      <c r="C151" s="256"/>
      <c r="D151" s="256"/>
      <c r="E151" s="256"/>
      <c r="F151" s="34" t="str">
        <f>IF(入力してください!Q42="同じ","☑","□")</f>
        <v>□</v>
      </c>
      <c r="G151" s="258" t="s">
        <v>497</v>
      </c>
      <c r="H151" s="258"/>
      <c r="I151" s="258"/>
      <c r="J151" s="258"/>
      <c r="K151" s="258"/>
      <c r="L151" s="258"/>
      <c r="M151" s="258"/>
      <c r="N151" s="258"/>
      <c r="O151" s="258"/>
      <c r="P151" s="258"/>
      <c r="Q151" s="258"/>
      <c r="R151" s="258"/>
      <c r="S151" s="258"/>
      <c r="T151" s="258"/>
      <c r="U151" s="258"/>
      <c r="V151" s="259"/>
      <c r="W151" s="231"/>
      <c r="X151" s="231"/>
      <c r="Y151" s="231"/>
      <c r="Z151" s="231"/>
      <c r="AA151" s="89"/>
      <c r="AB151" s="89"/>
      <c r="AC151" s="89"/>
      <c r="AD151" s="89"/>
      <c r="AE151" s="89"/>
      <c r="AF151" s="89"/>
      <c r="AG151" s="89"/>
      <c r="AH151" s="89"/>
      <c r="AI151" s="89"/>
      <c r="AJ151" s="89"/>
      <c r="AK151" s="89"/>
      <c r="AL151" s="89"/>
      <c r="AM151" s="29"/>
    </row>
    <row r="152" spans="1:39" ht="18" customHeight="1" x14ac:dyDescent="0.2">
      <c r="A152" s="29"/>
      <c r="B152" s="29"/>
      <c r="C152" s="256"/>
      <c r="D152" s="256"/>
      <c r="E152" s="256"/>
      <c r="F152" s="231" t="s">
        <v>498</v>
      </c>
      <c r="G152" s="231"/>
      <c r="H152" s="231"/>
      <c r="I152" s="231"/>
      <c r="J152" s="231"/>
      <c r="K152" s="231"/>
      <c r="L152" s="231"/>
      <c r="M152" s="231"/>
      <c r="N152" s="231"/>
      <c r="O152" s="231"/>
      <c r="P152" s="89" t="str">
        <f>IF(入力してください!G45="その他",入力してください!Q45,入力してください!G45) &amp; ""</f>
        <v/>
      </c>
      <c r="Q152" s="89"/>
      <c r="R152" s="89"/>
      <c r="S152" s="89"/>
      <c r="T152" s="89"/>
      <c r="U152" s="89"/>
      <c r="V152" s="89"/>
      <c r="W152" s="89"/>
      <c r="X152" s="89"/>
      <c r="Y152" s="89"/>
      <c r="Z152" s="89"/>
      <c r="AA152" s="89"/>
      <c r="AB152" s="89"/>
      <c r="AC152" s="89"/>
      <c r="AD152" s="89"/>
      <c r="AE152" s="89"/>
      <c r="AF152" s="89"/>
      <c r="AG152" s="89"/>
      <c r="AH152" s="89"/>
      <c r="AI152" s="89"/>
      <c r="AJ152" s="89"/>
      <c r="AK152" s="89"/>
      <c r="AL152" s="89"/>
      <c r="AM152" s="29"/>
    </row>
    <row r="153" spans="1:39" ht="18.75" customHeight="1" x14ac:dyDescent="0.2">
      <c r="A153" s="29"/>
      <c r="B153" s="29"/>
      <c r="C153" s="256"/>
      <c r="D153" s="256"/>
      <c r="E153" s="256"/>
      <c r="F153" s="231" t="s">
        <v>485</v>
      </c>
      <c r="G153" s="231"/>
      <c r="H153" s="231"/>
      <c r="I153" s="231"/>
      <c r="J153" s="89" t="str">
        <f>IF(入力してください!Q42="同じ",入力してください!G17,入力してください!G46) &amp; ""</f>
        <v/>
      </c>
      <c r="K153" s="89"/>
      <c r="L153" s="89"/>
      <c r="M153" s="89"/>
      <c r="N153" s="89"/>
      <c r="O153" s="89"/>
      <c r="P153" s="89"/>
      <c r="Q153" s="89"/>
      <c r="R153" s="89"/>
      <c r="S153" s="89"/>
      <c r="T153" s="89"/>
      <c r="U153" s="89"/>
      <c r="V153" s="89"/>
      <c r="W153" s="231" t="s">
        <v>489</v>
      </c>
      <c r="X153" s="231"/>
      <c r="Y153" s="231"/>
      <c r="Z153" s="231"/>
      <c r="AA153" s="231"/>
      <c r="AB153" s="231"/>
      <c r="AC153" s="89" t="str">
        <f>IF(入力してください!Q42="同じ",入力してください!G20,入力してください!G49) &amp; ""</f>
        <v/>
      </c>
      <c r="AD153" s="89"/>
      <c r="AE153" s="89"/>
      <c r="AF153" s="89"/>
      <c r="AG153" s="89"/>
      <c r="AH153" s="89"/>
      <c r="AI153" s="89"/>
      <c r="AJ153" s="89"/>
      <c r="AK153" s="89"/>
      <c r="AL153" s="89"/>
      <c r="AM153" s="29"/>
    </row>
    <row r="154" spans="1:39" ht="23.25" customHeight="1" x14ac:dyDescent="0.2">
      <c r="A154" s="29"/>
      <c r="B154" s="29"/>
      <c r="C154" s="256"/>
      <c r="D154" s="256"/>
      <c r="E154" s="256"/>
      <c r="F154" s="231" t="s">
        <v>373</v>
      </c>
      <c r="G154" s="231"/>
      <c r="H154" s="231"/>
      <c r="I154" s="231"/>
      <c r="J154" s="232" t="str">
        <f>IF(入力してください!Q42="同じ",入力してください!G18&amp;入力してください!J18,入力してください!G47 &amp;入力してください!J47) &amp; ""</f>
        <v>東京都</v>
      </c>
      <c r="K154" s="233"/>
      <c r="L154" s="233"/>
      <c r="M154" s="233"/>
      <c r="N154" s="233"/>
      <c r="O154" s="233"/>
      <c r="P154" s="233"/>
      <c r="Q154" s="233"/>
      <c r="R154" s="233"/>
      <c r="S154" s="233"/>
      <c r="T154" s="233"/>
      <c r="U154" s="233"/>
      <c r="V154" s="233"/>
      <c r="W154" s="233"/>
      <c r="X154" s="233"/>
      <c r="Y154" s="233"/>
      <c r="Z154" s="233"/>
      <c r="AA154" s="233"/>
      <c r="AB154" s="233"/>
      <c r="AC154" s="233"/>
      <c r="AD154" s="233"/>
      <c r="AE154" s="233"/>
      <c r="AF154" s="233"/>
      <c r="AG154" s="233"/>
      <c r="AH154" s="233"/>
      <c r="AI154" s="233"/>
      <c r="AJ154" s="233"/>
      <c r="AK154" s="233"/>
      <c r="AL154" s="234"/>
      <c r="AM154" s="29"/>
    </row>
    <row r="155" spans="1:39" ht="18" customHeight="1" x14ac:dyDescent="0.2">
      <c r="A155" s="29"/>
      <c r="B155" s="29"/>
      <c r="C155" s="256"/>
      <c r="D155" s="256"/>
      <c r="E155" s="256"/>
      <c r="F155" s="231"/>
      <c r="G155" s="231"/>
      <c r="H155" s="231"/>
      <c r="I155" s="231"/>
      <c r="J155" s="235" t="s">
        <v>490</v>
      </c>
      <c r="K155" s="236"/>
      <c r="L155" s="236"/>
      <c r="M155" s="236"/>
      <c r="N155" s="236"/>
      <c r="O155" s="236"/>
      <c r="P155" s="237" t="str">
        <f>IF(入力してください!Q42="同じ",入力してください!J19,入力してください!J48) &amp; ""</f>
        <v/>
      </c>
      <c r="Q155" s="237"/>
      <c r="R155" s="237"/>
      <c r="S155" s="237"/>
      <c r="T155" s="237"/>
      <c r="U155" s="237"/>
      <c r="V155" s="237"/>
      <c r="W155" s="237"/>
      <c r="X155" s="237"/>
      <c r="Y155" s="237"/>
      <c r="Z155" s="237"/>
      <c r="AA155" s="237"/>
      <c r="AB155" s="237"/>
      <c r="AC155" s="237"/>
      <c r="AD155" s="237"/>
      <c r="AE155" s="237"/>
      <c r="AF155" s="237"/>
      <c r="AG155" s="237"/>
      <c r="AH155" s="237"/>
      <c r="AI155" s="237"/>
      <c r="AJ155" s="237"/>
      <c r="AK155" s="237"/>
      <c r="AL155" s="238"/>
      <c r="AM155" s="29"/>
    </row>
    <row r="156" spans="1:39" ht="12.75" customHeight="1" x14ac:dyDescent="0.2">
      <c r="C156" s="25" t="s">
        <v>500</v>
      </c>
    </row>
    <row r="157" spans="1:39" ht="24" customHeight="1" x14ac:dyDescent="0.2">
      <c r="A157" s="29"/>
      <c r="B157" s="29"/>
      <c r="C157" s="282" t="s">
        <v>392</v>
      </c>
      <c r="D157" s="283"/>
      <c r="E157" s="284"/>
      <c r="F157" s="247" t="s">
        <v>393</v>
      </c>
      <c r="G157" s="248"/>
      <c r="H157" s="248"/>
      <c r="I157" s="249"/>
      <c r="J157" s="32" t="s">
        <v>364</v>
      </c>
      <c r="K157" s="253" t="str">
        <f>入力してください!H27 &amp; ""</f>
        <v/>
      </c>
      <c r="L157" s="253"/>
      <c r="M157" s="253"/>
      <c r="N157" s="253"/>
      <c r="O157" s="253"/>
      <c r="P157" s="253"/>
      <c r="Q157" s="253"/>
      <c r="R157" s="253"/>
      <c r="S157" s="254"/>
      <c r="T157" s="32" t="s">
        <v>365</v>
      </c>
      <c r="U157" s="253" t="str">
        <f>入力してください!H28 &amp; ""</f>
        <v/>
      </c>
      <c r="V157" s="253"/>
      <c r="W157" s="253"/>
      <c r="X157" s="253"/>
      <c r="Y157" s="253"/>
      <c r="Z157" s="253"/>
      <c r="AA157" s="253"/>
      <c r="AB157" s="253"/>
      <c r="AC157" s="254"/>
      <c r="AD157" s="32" t="s">
        <v>366</v>
      </c>
      <c r="AE157" s="253" t="str">
        <f>入力してください!H29 &amp; ""</f>
        <v/>
      </c>
      <c r="AF157" s="253"/>
      <c r="AG157" s="253"/>
      <c r="AH157" s="253"/>
      <c r="AI157" s="253"/>
      <c r="AJ157" s="253"/>
      <c r="AK157" s="253"/>
      <c r="AL157" s="254"/>
      <c r="AM157" s="29"/>
    </row>
    <row r="158" spans="1:39" ht="24" customHeight="1" x14ac:dyDescent="0.2">
      <c r="A158" s="29"/>
      <c r="B158" s="29"/>
      <c r="C158" s="285"/>
      <c r="D158" s="286"/>
      <c r="E158" s="287"/>
      <c r="F158" s="250"/>
      <c r="G158" s="251"/>
      <c r="H158" s="251"/>
      <c r="I158" s="252"/>
      <c r="J158" s="32" t="s">
        <v>742</v>
      </c>
      <c r="K158" s="253" t="str">
        <f>入力してください!H30 &amp; ""</f>
        <v/>
      </c>
      <c r="L158" s="253"/>
      <c r="M158" s="253"/>
      <c r="N158" s="253"/>
      <c r="O158" s="253"/>
      <c r="P158" s="253"/>
      <c r="Q158" s="253"/>
      <c r="R158" s="253"/>
      <c r="S158" s="254"/>
      <c r="T158" s="32" t="s">
        <v>743</v>
      </c>
      <c r="U158" s="253" t="str">
        <f>入力してください!H31 &amp; ""</f>
        <v/>
      </c>
      <c r="V158" s="253"/>
      <c r="W158" s="253"/>
      <c r="X158" s="253"/>
      <c r="Y158" s="253"/>
      <c r="Z158" s="253"/>
      <c r="AA158" s="253"/>
      <c r="AB158" s="253"/>
      <c r="AC158" s="254"/>
      <c r="AD158" s="32" t="s">
        <v>744</v>
      </c>
      <c r="AE158" s="253" t="str">
        <f>入力してください!H32 &amp; ""</f>
        <v/>
      </c>
      <c r="AF158" s="253"/>
      <c r="AG158" s="253"/>
      <c r="AH158" s="253"/>
      <c r="AI158" s="253"/>
      <c r="AJ158" s="253"/>
      <c r="AK158" s="253"/>
      <c r="AL158" s="254"/>
      <c r="AM158" s="29"/>
    </row>
    <row r="159" spans="1:39" ht="25.5" customHeight="1" x14ac:dyDescent="0.15">
      <c r="A159" s="29"/>
      <c r="B159" s="29"/>
      <c r="C159" s="285"/>
      <c r="D159" s="286"/>
      <c r="E159" s="287"/>
      <c r="F159" s="291" t="s">
        <v>505</v>
      </c>
      <c r="G159" s="292"/>
      <c r="H159" s="292"/>
      <c r="I159" s="292"/>
      <c r="J159" s="293" t="s">
        <v>730</v>
      </c>
      <c r="K159" s="294"/>
      <c r="L159" s="294"/>
      <c r="M159" s="294"/>
      <c r="N159" s="294"/>
      <c r="O159" s="294"/>
      <c r="P159" s="294"/>
      <c r="Q159" s="294"/>
      <c r="R159" s="294"/>
      <c r="S159" s="294"/>
      <c r="T159" s="294"/>
      <c r="U159" s="294"/>
      <c r="V159" s="294"/>
      <c r="W159" s="294"/>
      <c r="X159" s="294"/>
      <c r="Y159" s="294"/>
      <c r="Z159" s="294"/>
      <c r="AA159" s="294"/>
      <c r="AB159" s="294"/>
      <c r="AC159" s="294"/>
      <c r="AD159" s="294"/>
      <c r="AE159" s="294"/>
      <c r="AF159" s="294"/>
      <c r="AG159" s="294"/>
      <c r="AH159" s="294"/>
      <c r="AI159" s="294"/>
      <c r="AJ159" s="294"/>
      <c r="AK159" s="294"/>
      <c r="AL159" s="294"/>
      <c r="AM159" s="29"/>
    </row>
    <row r="160" spans="1:39" ht="35.25" customHeight="1" x14ac:dyDescent="0.2">
      <c r="A160" s="29"/>
      <c r="B160" s="29"/>
      <c r="C160" s="285"/>
      <c r="D160" s="286"/>
      <c r="E160" s="287"/>
      <c r="F160" s="292"/>
      <c r="G160" s="292"/>
      <c r="H160" s="292"/>
      <c r="I160" s="292"/>
      <c r="J160" s="35" t="str">
        <f>IF(入力してください!Q33=入力してください!AV33,"☑","□")</f>
        <v>□</v>
      </c>
      <c r="K160" s="280" t="s">
        <v>745</v>
      </c>
      <c r="L160" s="280"/>
      <c r="M160" s="280"/>
      <c r="N160" s="280"/>
      <c r="O160" s="280"/>
      <c r="P160" s="280"/>
      <c r="Q160" s="280"/>
      <c r="R160" s="280"/>
      <c r="S160" s="280"/>
      <c r="T160" s="280"/>
      <c r="U160" s="280"/>
      <c r="V160" s="280"/>
      <c r="W160" s="280"/>
      <c r="X160" s="280"/>
      <c r="Y160" s="280"/>
      <c r="Z160" s="280"/>
      <c r="AA160" s="280"/>
      <c r="AB160" s="280"/>
      <c r="AC160" s="280"/>
      <c r="AD160" s="280"/>
      <c r="AE160" s="280"/>
      <c r="AF160" s="280"/>
      <c r="AG160" s="280"/>
      <c r="AH160" s="280"/>
      <c r="AI160" s="280"/>
      <c r="AJ160" s="280"/>
      <c r="AK160" s="280"/>
      <c r="AL160" s="281"/>
      <c r="AM160" s="29"/>
    </row>
    <row r="161" spans="1:78" ht="15" customHeight="1" x14ac:dyDescent="0.2">
      <c r="A161" s="29"/>
      <c r="B161" s="29"/>
      <c r="C161" s="285"/>
      <c r="D161" s="286"/>
      <c r="E161" s="287"/>
      <c r="F161" s="292"/>
      <c r="G161" s="292"/>
      <c r="H161" s="292"/>
      <c r="I161" s="292"/>
      <c r="J161" s="34" t="str">
        <f>IF(入力してください!Q34=入力してください!AU34,"☑","□")</f>
        <v>□</v>
      </c>
      <c r="K161" s="258" t="s">
        <v>502</v>
      </c>
      <c r="L161" s="258"/>
      <c r="M161" s="258"/>
      <c r="N161" s="258"/>
      <c r="O161" s="258"/>
      <c r="P161" s="258"/>
      <c r="Q161" s="258"/>
      <c r="R161" s="258"/>
      <c r="S161" s="258"/>
      <c r="T161" s="258"/>
      <c r="U161" s="258"/>
      <c r="V161" s="258"/>
      <c r="W161" s="258"/>
      <c r="X161" s="258"/>
      <c r="Y161" s="258"/>
      <c r="Z161" s="258"/>
      <c r="AA161" s="258"/>
      <c r="AB161" s="258"/>
      <c r="AC161" s="258"/>
      <c r="AD161" s="258"/>
      <c r="AE161" s="258"/>
      <c r="AF161" s="258"/>
      <c r="AG161" s="258"/>
      <c r="AH161" s="258"/>
      <c r="AI161" s="258"/>
      <c r="AJ161" s="258"/>
      <c r="AK161" s="258"/>
      <c r="AL161" s="259"/>
      <c r="AM161" s="29"/>
    </row>
    <row r="162" spans="1:78" ht="15" customHeight="1" x14ac:dyDescent="0.2">
      <c r="A162" s="29"/>
      <c r="B162" s="29"/>
      <c r="C162" s="285"/>
      <c r="D162" s="286"/>
      <c r="E162" s="287"/>
      <c r="F162" s="292"/>
      <c r="G162" s="292"/>
      <c r="H162" s="292"/>
      <c r="I162" s="292"/>
      <c r="J162" s="34" t="str">
        <f>IF(入力してください!Q35="使用している","☑","□")</f>
        <v>□</v>
      </c>
      <c r="K162" s="258" t="s">
        <v>503</v>
      </c>
      <c r="L162" s="258"/>
      <c r="M162" s="258"/>
      <c r="N162" s="258"/>
      <c r="O162" s="258"/>
      <c r="P162" s="258"/>
      <c r="Q162" s="258"/>
      <c r="R162" s="258"/>
      <c r="S162" s="258"/>
      <c r="T162" s="258"/>
      <c r="U162" s="258"/>
      <c r="V162" s="258"/>
      <c r="W162" s="258"/>
      <c r="X162" s="258"/>
      <c r="Y162" s="258"/>
      <c r="Z162" s="258"/>
      <c r="AA162" s="258"/>
      <c r="AB162" s="258"/>
      <c r="AC162" s="258"/>
      <c r="AD162" s="258"/>
      <c r="AE162" s="258"/>
      <c r="AF162" s="258"/>
      <c r="AG162" s="258"/>
      <c r="AH162" s="258"/>
      <c r="AI162" s="258"/>
      <c r="AJ162" s="258"/>
      <c r="AK162" s="258"/>
      <c r="AL162" s="259"/>
      <c r="AM162" s="29"/>
    </row>
    <row r="163" spans="1:78" ht="15" customHeight="1" x14ac:dyDescent="0.2">
      <c r="A163" s="29"/>
      <c r="B163" s="29"/>
      <c r="C163" s="285"/>
      <c r="D163" s="286"/>
      <c r="E163" s="287"/>
      <c r="F163" s="292"/>
      <c r="G163" s="292"/>
      <c r="H163" s="292"/>
      <c r="I163" s="292"/>
      <c r="J163" s="34" t="str">
        <f>IF(入力してください!Q36=入力してください!AU36,"☑","□")</f>
        <v>□</v>
      </c>
      <c r="K163" s="253" t="s">
        <v>608</v>
      </c>
      <c r="L163" s="253"/>
      <c r="M163" s="253"/>
      <c r="N163" s="253"/>
      <c r="O163" s="253"/>
      <c r="P163" s="253"/>
      <c r="Q163" s="253"/>
      <c r="R163" s="253"/>
      <c r="S163" s="253"/>
      <c r="T163" s="253"/>
      <c r="U163" s="253"/>
      <c r="V163" s="253"/>
      <c r="W163" s="253"/>
      <c r="X163" s="253"/>
      <c r="Y163" s="253"/>
      <c r="Z163" s="253"/>
      <c r="AA163" s="253"/>
      <c r="AB163" s="253"/>
      <c r="AC163" s="253"/>
      <c r="AD163" s="253"/>
      <c r="AE163" s="253"/>
      <c r="AF163" s="253"/>
      <c r="AG163" s="253"/>
      <c r="AH163" s="253"/>
      <c r="AI163" s="253"/>
      <c r="AJ163" s="253"/>
      <c r="AK163" s="253"/>
      <c r="AL163" s="254"/>
      <c r="AM163" s="29"/>
    </row>
    <row r="164" spans="1:78" ht="12.75" customHeight="1" x14ac:dyDescent="0.15">
      <c r="A164" s="29"/>
      <c r="B164" s="29"/>
      <c r="C164" s="285"/>
      <c r="D164" s="286"/>
      <c r="E164" s="287"/>
      <c r="F164" s="292"/>
      <c r="G164" s="292"/>
      <c r="H164" s="292"/>
      <c r="I164" s="292"/>
      <c r="J164" s="277" t="s">
        <v>731</v>
      </c>
      <c r="K164" s="278"/>
      <c r="L164" s="278"/>
      <c r="M164" s="278"/>
      <c r="N164" s="278"/>
      <c r="O164" s="278"/>
      <c r="P164" s="278"/>
      <c r="Q164" s="278"/>
      <c r="R164" s="278"/>
      <c r="S164" s="278"/>
      <c r="T164" s="278"/>
      <c r="U164" s="278"/>
      <c r="V164" s="278"/>
      <c r="W164" s="278"/>
      <c r="X164" s="278"/>
      <c r="Y164" s="278"/>
      <c r="Z164" s="278"/>
      <c r="AA164" s="278"/>
      <c r="AB164" s="278"/>
      <c r="AC164" s="278"/>
      <c r="AD164" s="278"/>
      <c r="AE164" s="278"/>
      <c r="AF164" s="278"/>
      <c r="AG164" s="278"/>
      <c r="AH164" s="278"/>
      <c r="AI164" s="278"/>
      <c r="AJ164" s="278"/>
      <c r="AK164" s="278"/>
      <c r="AL164" s="279"/>
      <c r="AM164" s="29"/>
    </row>
    <row r="165" spans="1:78" ht="52.5" customHeight="1" x14ac:dyDescent="0.2">
      <c r="A165" s="29"/>
      <c r="B165" s="29"/>
      <c r="C165" s="288"/>
      <c r="D165" s="289"/>
      <c r="E165" s="290"/>
      <c r="F165" s="292"/>
      <c r="G165" s="292"/>
      <c r="H165" s="292"/>
      <c r="I165" s="292"/>
      <c r="J165" s="35" t="str">
        <f>IF(入力してください!Q37=入力してください!AU33,"☑","□")</f>
        <v>□</v>
      </c>
      <c r="K165" s="280" t="s">
        <v>504</v>
      </c>
      <c r="L165" s="280"/>
      <c r="M165" s="280"/>
      <c r="N165" s="280"/>
      <c r="O165" s="280"/>
      <c r="P165" s="280"/>
      <c r="Q165" s="280"/>
      <c r="R165" s="280"/>
      <c r="S165" s="280"/>
      <c r="T165" s="280"/>
      <c r="U165" s="280"/>
      <c r="V165" s="280"/>
      <c r="W165" s="280"/>
      <c r="X165" s="280"/>
      <c r="Y165" s="280"/>
      <c r="Z165" s="280"/>
      <c r="AA165" s="280"/>
      <c r="AB165" s="280"/>
      <c r="AC165" s="280"/>
      <c r="AD165" s="280"/>
      <c r="AE165" s="280"/>
      <c r="AF165" s="280"/>
      <c r="AG165" s="280"/>
      <c r="AH165" s="280"/>
      <c r="AI165" s="280"/>
      <c r="AJ165" s="280"/>
      <c r="AK165" s="280"/>
      <c r="AL165" s="281"/>
      <c r="AM165" s="29"/>
    </row>
    <row r="166" spans="1:78" ht="20.25" customHeight="1" x14ac:dyDescent="0.2">
      <c r="C166" s="268" t="s">
        <v>506</v>
      </c>
      <c r="D166" s="268"/>
      <c r="E166" s="268"/>
      <c r="F166" s="268"/>
      <c r="G166" s="268"/>
      <c r="H166" s="268"/>
      <c r="I166" s="268"/>
      <c r="J166" s="268"/>
      <c r="K166" s="268"/>
      <c r="L166" s="268"/>
      <c r="M166" s="268"/>
      <c r="N166" s="268"/>
      <c r="O166" s="268"/>
      <c r="P166" s="268"/>
      <c r="Q166" s="268"/>
      <c r="R166" s="268"/>
      <c r="S166" s="268"/>
      <c r="T166" s="268"/>
      <c r="U166" s="268"/>
      <c r="V166" s="268"/>
      <c r="W166" s="268"/>
      <c r="X166" s="268"/>
      <c r="Y166" s="268"/>
      <c r="Z166" s="268"/>
      <c r="AA166" s="268"/>
      <c r="AB166" s="268"/>
      <c r="AC166" s="268"/>
      <c r="AD166" s="268"/>
      <c r="AE166" s="268"/>
      <c r="AF166" s="268"/>
      <c r="AG166" s="268"/>
      <c r="AH166" s="268"/>
      <c r="AI166" s="268"/>
      <c r="AJ166" s="268"/>
      <c r="AK166" s="268"/>
      <c r="AL166" s="268"/>
    </row>
    <row r="167" spans="1:78" ht="50.25" customHeight="1" x14ac:dyDescent="0.2">
      <c r="A167" s="29"/>
      <c r="B167" s="29"/>
      <c r="C167" s="269" t="s">
        <v>721</v>
      </c>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c r="AK167" s="270"/>
      <c r="AL167" s="271"/>
      <c r="AM167"/>
    </row>
    <row r="168" spans="1:78" ht="30" customHeight="1" x14ac:dyDescent="0.2">
      <c r="A168" s="29"/>
      <c r="B168" s="31"/>
      <c r="C168" s="26"/>
      <c r="D168" s="27"/>
      <c r="E168" s="272" t="str">
        <f>IF(AND(入力してください!J101&lt;&gt;"",RIGHT(入力してください!K100,2)="する"),"令和" &amp; IF(入力してください!J101&gt;2020,入力してください!J101-2018,入力してください!J101) &amp; "年"&amp;入力してください!N101&amp;"月"&amp;入力してください!R101&amp;"日","　年　月　日")</f>
        <v>　年　月　日</v>
      </c>
      <c r="F168" s="272"/>
      <c r="G168" s="272"/>
      <c r="H168" s="272"/>
      <c r="I168" s="272"/>
      <c r="J168" s="272"/>
      <c r="K168" s="272"/>
      <c r="L168" s="27"/>
      <c r="M168" s="27"/>
      <c r="N168" s="27"/>
      <c r="O168" s="30" t="s">
        <v>722</v>
      </c>
      <c r="P168" s="27"/>
      <c r="Q168" s="27"/>
      <c r="R168" s="27"/>
      <c r="S168" s="273" t="str">
        <f>IF(入力してください!K100="同意する",入力してください!G102,"") &amp; ""</f>
        <v/>
      </c>
      <c r="T168" s="273"/>
      <c r="U168" s="273"/>
      <c r="V168" s="273"/>
      <c r="W168" s="273"/>
      <c r="X168" s="273"/>
      <c r="Y168" s="273"/>
      <c r="Z168" s="273"/>
      <c r="AA168" s="273"/>
      <c r="AB168" s="273"/>
      <c r="AC168" s="27"/>
      <c r="AD168" s="27"/>
      <c r="AE168" s="27"/>
      <c r="AF168" s="27"/>
      <c r="AG168" s="27"/>
      <c r="AH168" s="27"/>
      <c r="AI168" s="27"/>
      <c r="AJ168" s="27"/>
      <c r="AK168" s="27"/>
      <c r="AL168" s="55"/>
      <c r="AM168"/>
    </row>
    <row r="169" spans="1:78" ht="22.5" customHeight="1" x14ac:dyDescent="0.2">
      <c r="A169" s="29"/>
      <c r="B169" s="31"/>
      <c r="C169" s="56" t="s">
        <v>723</v>
      </c>
      <c r="D169" s="274" t="s">
        <v>724</v>
      </c>
      <c r="E169" s="274"/>
      <c r="F169" s="274"/>
      <c r="G169" s="274"/>
      <c r="H169" s="274"/>
      <c r="I169" s="274"/>
      <c r="J169" s="274"/>
      <c r="K169" s="274"/>
      <c r="L169" s="274"/>
      <c r="M169" s="274"/>
      <c r="N169" s="274"/>
      <c r="O169" s="274"/>
      <c r="P169" s="274"/>
      <c r="Q169" s="274"/>
      <c r="R169" s="274"/>
      <c r="S169" s="274"/>
      <c r="T169" s="274"/>
      <c r="U169" s="274"/>
      <c r="V169" s="274"/>
      <c r="W169" s="274"/>
      <c r="X169" s="274"/>
      <c r="Y169" s="274"/>
      <c r="Z169" s="274"/>
      <c r="AA169" s="274"/>
      <c r="AB169" s="274"/>
      <c r="AC169" s="274"/>
      <c r="AD169" s="274"/>
      <c r="AE169" s="274"/>
      <c r="AF169" s="274"/>
      <c r="AG169" s="274"/>
      <c r="AH169" s="274"/>
      <c r="AI169" s="274"/>
      <c r="AJ169" s="274"/>
      <c r="AK169" s="274"/>
      <c r="AL169" s="275"/>
      <c r="AM169"/>
    </row>
    <row r="170" spans="1:78" ht="24" customHeight="1" x14ac:dyDescent="0.2">
      <c r="A170" s="29"/>
      <c r="B170" s="31"/>
      <c r="C170" s="46"/>
      <c r="D170" s="33" t="s">
        <v>725</v>
      </c>
      <c r="E170" s="47"/>
      <c r="F170" s="47"/>
      <c r="G170" s="47"/>
      <c r="H170" s="47"/>
      <c r="I170" s="276" t="str">
        <f>IF(LEFT(入力してください!K100,2)="本人",入力してください!G102,"") &amp; ""</f>
        <v/>
      </c>
      <c r="J170" s="276"/>
      <c r="K170" s="276"/>
      <c r="L170" s="276"/>
      <c r="M170" s="276"/>
      <c r="N170" s="276"/>
      <c r="O170" s="276"/>
      <c r="P170" s="276"/>
      <c r="Q170" s="276"/>
      <c r="R170" s="276"/>
      <c r="S170" s="276"/>
      <c r="T170" s="276"/>
      <c r="U170" s="276"/>
      <c r="V170" s="47"/>
      <c r="W170" s="47"/>
      <c r="X170" s="47"/>
      <c r="Y170" s="47"/>
      <c r="Z170" s="47"/>
      <c r="AA170" s="47"/>
      <c r="AB170" s="47"/>
      <c r="AC170" s="47"/>
      <c r="AD170" s="47"/>
      <c r="AE170" s="47"/>
      <c r="AF170" s="47"/>
      <c r="AG170" s="47"/>
      <c r="AH170" s="47"/>
      <c r="AI170" s="47"/>
      <c r="AJ170" s="47"/>
      <c r="AK170" s="47"/>
      <c r="AL170" s="48"/>
      <c r="AM170"/>
    </row>
    <row r="171" spans="1:78" ht="2.25" customHeight="1" x14ac:dyDescent="0.2">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row>
    <row r="172" spans="1:78" ht="21" customHeight="1" x14ac:dyDescent="0.2">
      <c r="C172" s="267" t="s">
        <v>751</v>
      </c>
      <c r="D172" s="267"/>
      <c r="E172" s="267"/>
      <c r="F172" s="267"/>
      <c r="G172" s="267"/>
      <c r="H172" s="267"/>
      <c r="I172" s="267"/>
      <c r="J172" s="267"/>
      <c r="K172" s="267"/>
      <c r="L172" s="267"/>
      <c r="M172" s="267"/>
      <c r="N172" s="267"/>
      <c r="O172" s="267"/>
      <c r="P172" s="267"/>
      <c r="Q172" s="267"/>
      <c r="R172" s="267"/>
      <c r="S172" s="267"/>
      <c r="T172" s="267"/>
      <c r="U172" s="267"/>
      <c r="V172" s="267"/>
      <c r="W172" s="267"/>
      <c r="X172" s="267"/>
      <c r="Y172" s="267"/>
      <c r="Z172" s="267"/>
      <c r="AA172" s="267"/>
      <c r="AB172" s="267"/>
      <c r="AC172" s="267"/>
      <c r="AD172" s="267"/>
      <c r="AE172" s="267"/>
      <c r="AF172" s="267"/>
      <c r="AG172" s="267"/>
      <c r="AH172" s="267"/>
      <c r="AI172" s="267"/>
      <c r="AJ172" s="267"/>
      <c r="AK172" s="267"/>
      <c r="AL172" s="267"/>
      <c r="AM172" s="57"/>
    </row>
    <row r="173" spans="1:78" ht="12.75" customHeight="1" x14ac:dyDescent="0.2">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row>
    <row r="174" spans="1:78" ht="12.75" customHeight="1" x14ac:dyDescent="0.2">
      <c r="B174" s="29"/>
      <c r="C174" s="25" t="s">
        <v>719</v>
      </c>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BZ174" s="41" t="s">
        <v>711</v>
      </c>
    </row>
    <row r="175" spans="1:78" ht="2.25" customHeight="1" x14ac:dyDescent="0.2">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BA175" s="219" t="str">
        <f>IF(入力してください!O9="新規申請","〇","")</f>
        <v/>
      </c>
      <c r="BB175" s="219"/>
      <c r="BC175" s="219"/>
      <c r="BE175" s="220" t="str">
        <f>IF(入力してください!O9="更新申請","〇","")</f>
        <v/>
      </c>
      <c r="BF175" s="220"/>
      <c r="BG175" s="220"/>
    </row>
    <row r="176" spans="1:78" ht="11.25" customHeight="1" x14ac:dyDescent="0.2">
      <c r="A176" s="29"/>
      <c r="B176" s="29"/>
      <c r="C176" s="295" t="s">
        <v>718</v>
      </c>
      <c r="D176" s="296"/>
      <c r="E176" s="296"/>
      <c r="F176" s="296"/>
      <c r="G176" s="296"/>
      <c r="H176" s="296"/>
      <c r="I176" s="296"/>
      <c r="J176" s="296"/>
      <c r="K176" s="297"/>
      <c r="L176"/>
      <c r="M176" s="29"/>
      <c r="N176" s="50" t="s">
        <v>716</v>
      </c>
      <c r="O176" s="51"/>
      <c r="P176" s="51"/>
      <c r="Q176" s="51"/>
      <c r="R176" s="51"/>
      <c r="S176" s="52"/>
      <c r="T176" s="50" t="s">
        <v>492</v>
      </c>
      <c r="U176" s="51"/>
      <c r="V176" s="51"/>
      <c r="W176" s="51"/>
      <c r="X176" s="51"/>
      <c r="Y176" s="52"/>
      <c r="Z176" s="266" t="s">
        <v>757</v>
      </c>
      <c r="AA176" s="266"/>
      <c r="AB176" s="266"/>
      <c r="AC176" s="266"/>
      <c r="AD176" s="266"/>
      <c r="AE176" s="266"/>
      <c r="AF176" s="266"/>
      <c r="AG176" s="266"/>
      <c r="AH176" s="266"/>
      <c r="AI176" s="266"/>
      <c r="AJ176" s="266"/>
      <c r="AK176" s="266"/>
      <c r="AL176" s="266"/>
      <c r="AM176" s="266"/>
      <c r="AN176" s="266"/>
      <c r="AO176" s="266"/>
      <c r="AP176" s="266"/>
      <c r="AQ176" s="266"/>
      <c r="AR176" s="266"/>
      <c r="AS176" s="266"/>
      <c r="AT176" s="266"/>
      <c r="AU176" s="266"/>
      <c r="AV176" s="266"/>
      <c r="AW176" s="266"/>
      <c r="AX176" s="266"/>
      <c r="AY176" s="266"/>
      <c r="AZ176" s="266"/>
      <c r="BA176" s="219"/>
      <c r="BB176" s="219"/>
      <c r="BC176" s="219"/>
      <c r="BD176" s="60"/>
      <c r="BE176" s="220"/>
      <c r="BF176" s="220"/>
      <c r="BG176" s="220"/>
    </row>
    <row r="177" spans="1:59" ht="3.75" customHeight="1" x14ac:dyDescent="0.2">
      <c r="A177" s="29"/>
      <c r="B177" s="29"/>
      <c r="C177" s="298"/>
      <c r="D177" s="299"/>
      <c r="E177" s="299"/>
      <c r="F177" s="299"/>
      <c r="G177" s="299"/>
      <c r="H177" s="299"/>
      <c r="I177" s="299"/>
      <c r="J177" s="299"/>
      <c r="K177" s="300"/>
      <c r="L177"/>
      <c r="M177" s="29"/>
      <c r="Z177" s="266"/>
      <c r="AA177" s="266"/>
      <c r="AB177" s="266"/>
      <c r="AC177" s="266"/>
      <c r="AD177" s="266"/>
      <c r="AE177" s="266"/>
      <c r="AF177" s="266"/>
      <c r="AG177" s="266"/>
      <c r="AH177" s="266"/>
      <c r="AI177" s="266"/>
      <c r="AJ177" s="266"/>
      <c r="AK177" s="266"/>
      <c r="AL177" s="266"/>
      <c r="AM177" s="266"/>
      <c r="AN177" s="266"/>
      <c r="AO177" s="266"/>
      <c r="AP177" s="266"/>
      <c r="AQ177" s="266"/>
      <c r="AR177" s="266"/>
      <c r="AS177" s="266"/>
      <c r="AT177" s="266"/>
      <c r="AU177" s="266"/>
      <c r="AV177" s="266"/>
      <c r="AW177" s="266"/>
      <c r="AX177" s="266"/>
      <c r="AY177" s="266"/>
      <c r="AZ177" s="266"/>
      <c r="BA177" s="219"/>
      <c r="BB177" s="219"/>
      <c r="BC177" s="219"/>
      <c r="BD177" s="60"/>
      <c r="BE177" s="220"/>
      <c r="BF177" s="220"/>
      <c r="BG177" s="220"/>
    </row>
    <row r="178" spans="1:59" ht="11.25" customHeight="1" x14ac:dyDescent="0.2">
      <c r="A178" s="29"/>
      <c r="B178" s="29"/>
      <c r="C178" s="298"/>
      <c r="D178" s="299"/>
      <c r="E178" s="299"/>
      <c r="F178" s="299"/>
      <c r="G178" s="299"/>
      <c r="H178" s="299"/>
      <c r="I178" s="299"/>
      <c r="J178" s="299"/>
      <c r="K178" s="300"/>
      <c r="L178"/>
      <c r="M178" s="29"/>
      <c r="N178" s="50" t="s">
        <v>717</v>
      </c>
      <c r="O178" s="51"/>
      <c r="P178" s="51"/>
      <c r="Q178" s="51"/>
      <c r="R178" s="51"/>
      <c r="S178" s="52"/>
      <c r="T178" s="50" t="s">
        <v>493</v>
      </c>
      <c r="U178" s="51"/>
      <c r="V178" s="51"/>
      <c r="W178" s="51"/>
      <c r="X178" s="51"/>
      <c r="Y178" s="52"/>
      <c r="Z178" s="266"/>
      <c r="AA178" s="266"/>
      <c r="AB178" s="266"/>
      <c r="AC178" s="266"/>
      <c r="AD178" s="266"/>
      <c r="AE178" s="266"/>
      <c r="AF178" s="266"/>
      <c r="AG178" s="266"/>
      <c r="AH178" s="266"/>
      <c r="AI178" s="266"/>
      <c r="AJ178" s="266"/>
      <c r="AK178" s="266"/>
      <c r="AL178" s="266"/>
      <c r="AM178" s="266"/>
      <c r="AN178" s="266"/>
      <c r="AO178" s="266"/>
      <c r="AP178" s="266"/>
      <c r="AQ178" s="266"/>
      <c r="AR178" s="266"/>
      <c r="AS178" s="266"/>
      <c r="AT178" s="266"/>
      <c r="AU178" s="266"/>
      <c r="AV178" s="266"/>
      <c r="AW178" s="266"/>
      <c r="AX178" s="266"/>
      <c r="AY178" s="266"/>
      <c r="AZ178" s="266"/>
      <c r="BA178" s="219"/>
      <c r="BB178" s="219"/>
      <c r="BC178" s="219"/>
      <c r="BD178" s="60"/>
      <c r="BE178" s="220"/>
      <c r="BF178" s="220"/>
      <c r="BG178" s="220"/>
    </row>
    <row r="179" spans="1:59" ht="9" customHeight="1" x14ac:dyDescent="0.2">
      <c r="C179" s="301"/>
      <c r="D179" s="302"/>
      <c r="E179" s="302"/>
      <c r="F179" s="302"/>
      <c r="G179" s="302"/>
      <c r="H179" s="302"/>
      <c r="I179" s="302"/>
      <c r="J179" s="302"/>
      <c r="K179" s="303"/>
      <c r="L179"/>
      <c r="N179" s="54" t="s">
        <v>720</v>
      </c>
    </row>
    <row r="180" spans="1:59" ht="3.75" customHeight="1" x14ac:dyDescent="0.2"/>
    <row r="181" spans="1:59" ht="19.5" customHeight="1" x14ac:dyDescent="0.15">
      <c r="A181" s="29"/>
      <c r="B181" s="29"/>
      <c r="C181" s="256" t="s">
        <v>398</v>
      </c>
      <c r="D181" s="256"/>
      <c r="E181" s="256"/>
      <c r="F181" s="231" t="s">
        <v>3</v>
      </c>
      <c r="G181" s="231"/>
      <c r="H181" s="231"/>
      <c r="I181" s="231"/>
      <c r="J181" s="160" t="str">
        <f>入力してください!G14 &amp; ""</f>
        <v/>
      </c>
      <c r="K181" s="161"/>
      <c r="L181" s="161"/>
      <c r="M181" s="161"/>
      <c r="N181" s="161"/>
      <c r="O181" s="161"/>
      <c r="P181" s="161"/>
      <c r="Q181" s="161"/>
      <c r="R181" s="161"/>
      <c r="S181" s="161"/>
      <c r="T181" s="161"/>
      <c r="U181" s="161"/>
      <c r="V181" s="162"/>
      <c r="W181" s="247" t="s">
        <v>778</v>
      </c>
      <c r="X181" s="248"/>
      <c r="Y181" s="249"/>
      <c r="Z181" s="323" t="str">
        <f>入力してください!G15 &amp;""</f>
        <v/>
      </c>
      <c r="AA181" s="324"/>
      <c r="AB181" s="325"/>
      <c r="AC181" s="221" t="s">
        <v>465</v>
      </c>
      <c r="AD181" s="221"/>
      <c r="AE181" s="221"/>
      <c r="AF181" s="222" t="str">
        <f>IF(入力してください!I16&lt;&gt;"",入力してください!G16 &amp; 入力してください!I16 &amp; "年" &amp; 入力してください!N16 &amp; "月" &amp; 入力してください!R16 &amp; "日","年　　月　　日")</f>
        <v>年　　月　　日</v>
      </c>
      <c r="AG181" s="222"/>
      <c r="AH181" s="222"/>
      <c r="AI181" s="222"/>
      <c r="AJ181" s="222"/>
      <c r="AK181" s="222"/>
      <c r="AL181" s="222"/>
      <c r="AM181" s="29"/>
    </row>
    <row r="182" spans="1:59" ht="23.25" customHeight="1" x14ac:dyDescent="0.2">
      <c r="A182" s="29"/>
      <c r="B182" s="29"/>
      <c r="C182" s="256"/>
      <c r="D182" s="256"/>
      <c r="E182" s="256"/>
      <c r="F182" s="231" t="s">
        <v>2</v>
      </c>
      <c r="G182" s="231"/>
      <c r="H182" s="231"/>
      <c r="I182" s="231"/>
      <c r="J182" s="160" t="str">
        <f>入力してください!G13 &amp; ""</f>
        <v/>
      </c>
      <c r="K182" s="161"/>
      <c r="L182" s="161"/>
      <c r="M182" s="161"/>
      <c r="N182" s="161"/>
      <c r="O182" s="161"/>
      <c r="P182" s="161"/>
      <c r="Q182" s="161"/>
      <c r="R182" s="161"/>
      <c r="S182" s="161"/>
      <c r="T182" s="161"/>
      <c r="U182" s="161"/>
      <c r="V182" s="162"/>
      <c r="W182" s="250"/>
      <c r="X182" s="251"/>
      <c r="Y182" s="252"/>
      <c r="Z182" s="140"/>
      <c r="AA182" s="141"/>
      <c r="AB182" s="142"/>
      <c r="AC182" s="229" t="s">
        <v>486</v>
      </c>
      <c r="AD182" s="229"/>
      <c r="AE182" s="229"/>
      <c r="AF182" s="230" t="str">
        <f ca="1" xml:space="preserve"> IFERROR(INT(_xlfn.DAYS(NOW(),DATEVALUE(AF181))/365.25),"")</f>
        <v/>
      </c>
      <c r="AG182" s="230"/>
      <c r="AH182" s="230"/>
      <c r="AI182" s="230"/>
      <c r="AJ182" s="230"/>
      <c r="AK182" s="230"/>
      <c r="AL182" s="230"/>
      <c r="AM182" s="29"/>
    </row>
    <row r="183" spans="1:59" ht="23.25" customHeight="1" x14ac:dyDescent="0.2">
      <c r="A183" s="29"/>
      <c r="B183" s="29"/>
      <c r="C183" s="256"/>
      <c r="D183" s="256"/>
      <c r="E183" s="256"/>
      <c r="F183" s="231" t="s">
        <v>485</v>
      </c>
      <c r="G183" s="231"/>
      <c r="H183" s="231"/>
      <c r="I183" s="231"/>
      <c r="J183" s="89" t="str">
        <f>入力してください!G17 &amp; ""</f>
        <v/>
      </c>
      <c r="K183" s="89"/>
      <c r="L183" s="89"/>
      <c r="M183" s="89"/>
      <c r="N183" s="89"/>
      <c r="O183" s="89"/>
      <c r="P183" s="89"/>
      <c r="Q183" s="89"/>
      <c r="R183" s="89"/>
      <c r="S183" s="89"/>
      <c r="T183" s="89"/>
      <c r="U183" s="89"/>
      <c r="V183" s="89"/>
      <c r="W183" s="231" t="s">
        <v>489</v>
      </c>
      <c r="X183" s="231"/>
      <c r="Y183" s="231"/>
      <c r="Z183" s="231"/>
      <c r="AA183" s="231"/>
      <c r="AB183" s="231"/>
      <c r="AC183" s="89" t="str">
        <f>入力してください!G20 &amp; ""</f>
        <v/>
      </c>
      <c r="AD183" s="89"/>
      <c r="AE183" s="89"/>
      <c r="AF183" s="89"/>
      <c r="AG183" s="89"/>
      <c r="AH183" s="89"/>
      <c r="AI183" s="89"/>
      <c r="AJ183" s="89"/>
      <c r="AK183" s="89"/>
      <c r="AL183" s="89"/>
      <c r="AM183" s="29"/>
    </row>
    <row r="184" spans="1:59" ht="23.25" customHeight="1" x14ac:dyDescent="0.2">
      <c r="A184" s="29"/>
      <c r="B184" s="29"/>
      <c r="C184" s="256"/>
      <c r="D184" s="256"/>
      <c r="E184" s="256"/>
      <c r="F184" s="231" t="s">
        <v>373</v>
      </c>
      <c r="G184" s="231"/>
      <c r="H184" s="231"/>
      <c r="I184" s="231"/>
      <c r="J184" s="232" t="str">
        <f>入力してください!G18 &amp;入力してください!J18&amp;""</f>
        <v>東京都</v>
      </c>
      <c r="K184" s="233"/>
      <c r="L184" s="233"/>
      <c r="M184" s="233"/>
      <c r="N184" s="233"/>
      <c r="O184" s="233"/>
      <c r="P184" s="233"/>
      <c r="Q184" s="233"/>
      <c r="R184" s="233"/>
      <c r="S184" s="233"/>
      <c r="T184" s="233"/>
      <c r="U184" s="233"/>
      <c r="V184" s="233"/>
      <c r="W184" s="233"/>
      <c r="X184" s="233"/>
      <c r="Y184" s="233"/>
      <c r="Z184" s="233"/>
      <c r="AA184" s="233"/>
      <c r="AB184" s="233"/>
      <c r="AC184" s="233"/>
      <c r="AD184" s="233"/>
      <c r="AE184" s="233"/>
      <c r="AF184" s="233"/>
      <c r="AG184" s="233"/>
      <c r="AH184" s="233"/>
      <c r="AI184" s="233"/>
      <c r="AJ184" s="233"/>
      <c r="AK184" s="233"/>
      <c r="AL184" s="234"/>
      <c r="AM184" s="29"/>
    </row>
    <row r="185" spans="1:59" ht="23.25" customHeight="1" x14ac:dyDescent="0.2">
      <c r="A185" s="29"/>
      <c r="B185" s="29"/>
      <c r="C185" s="256"/>
      <c r="D185" s="256"/>
      <c r="E185" s="256"/>
      <c r="F185" s="231"/>
      <c r="G185" s="231"/>
      <c r="H185" s="231"/>
      <c r="I185" s="231"/>
      <c r="J185" s="235" t="s">
        <v>490</v>
      </c>
      <c r="K185" s="236"/>
      <c r="L185" s="236"/>
      <c r="M185" s="236"/>
      <c r="N185" s="236"/>
      <c r="O185" s="236"/>
      <c r="P185" s="237" t="str">
        <f>入力してください!J19 &amp; ""</f>
        <v/>
      </c>
      <c r="Q185" s="237"/>
      <c r="R185" s="237"/>
      <c r="S185" s="237"/>
      <c r="T185" s="237"/>
      <c r="U185" s="237"/>
      <c r="V185" s="237"/>
      <c r="W185" s="237"/>
      <c r="X185" s="237"/>
      <c r="Y185" s="237"/>
      <c r="Z185" s="237"/>
      <c r="AA185" s="237"/>
      <c r="AB185" s="237"/>
      <c r="AC185" s="237"/>
      <c r="AD185" s="237"/>
      <c r="AE185" s="237"/>
      <c r="AF185" s="237"/>
      <c r="AG185" s="237"/>
      <c r="AH185" s="237"/>
      <c r="AI185" s="237"/>
      <c r="AJ185" s="237"/>
      <c r="AK185" s="237"/>
      <c r="AL185" s="238"/>
      <c r="AM185" s="29"/>
    </row>
    <row r="186" spans="1:59" ht="15" customHeight="1" x14ac:dyDescent="0.2">
      <c r="A186" s="29"/>
      <c r="B186" s="29"/>
      <c r="C186" s="256"/>
      <c r="D186" s="256"/>
      <c r="E186" s="256"/>
      <c r="F186" s="239" t="s">
        <v>487</v>
      </c>
      <c r="G186" s="231"/>
      <c r="H186" s="231"/>
      <c r="I186" s="231"/>
      <c r="J186" s="231" t="s">
        <v>368</v>
      </c>
      <c r="K186" s="231"/>
      <c r="L186" s="231"/>
      <c r="M186" s="160" t="str">
        <f>入力してください!G21 &amp; ""</f>
        <v/>
      </c>
      <c r="N186" s="161"/>
      <c r="O186" s="161"/>
      <c r="P186" s="161"/>
      <c r="Q186" s="161"/>
      <c r="R186" s="161"/>
      <c r="S186" s="161"/>
      <c r="T186" s="161"/>
      <c r="U186" s="161"/>
      <c r="V186" s="161"/>
      <c r="W186" s="161"/>
      <c r="X186" s="161"/>
      <c r="Y186" s="161"/>
      <c r="Z186" s="161"/>
      <c r="AA186" s="161"/>
      <c r="AB186" s="161"/>
      <c r="AC186" s="161"/>
      <c r="AD186" s="161"/>
      <c r="AE186" s="161"/>
      <c r="AF186" s="161"/>
      <c r="AG186" s="162"/>
      <c r="AH186" s="160" t="str">
        <f>入力してください!T21 &amp; ""</f>
        <v/>
      </c>
      <c r="AI186" s="161"/>
      <c r="AJ186" s="161"/>
      <c r="AK186" s="161"/>
      <c r="AL186" s="162"/>
      <c r="AM186" s="29"/>
    </row>
    <row r="187" spans="1:59" ht="15" customHeight="1" x14ac:dyDescent="0.2">
      <c r="A187" s="29"/>
      <c r="B187" s="29"/>
      <c r="C187" s="256"/>
      <c r="D187" s="256"/>
      <c r="E187" s="256"/>
      <c r="F187" s="231"/>
      <c r="G187" s="231"/>
      <c r="H187" s="231"/>
      <c r="I187" s="231"/>
      <c r="J187" s="241" t="s">
        <v>741</v>
      </c>
      <c r="K187" s="242"/>
      <c r="L187" s="243"/>
      <c r="M187" s="223" t="str">
        <f>入力してください!G22 &amp; ""</f>
        <v/>
      </c>
      <c r="N187" s="224"/>
      <c r="O187" s="224"/>
      <c r="P187" s="224"/>
      <c r="Q187" s="224"/>
      <c r="R187" s="224"/>
      <c r="S187" s="224"/>
      <c r="T187" s="224"/>
      <c r="U187" s="224"/>
      <c r="V187" s="225"/>
      <c r="W187" s="231" t="s">
        <v>369</v>
      </c>
      <c r="X187" s="231"/>
      <c r="Y187" s="231"/>
      <c r="Z187" s="89" t="str">
        <f>入力してください!G23 &amp; ""</f>
        <v/>
      </c>
      <c r="AA187" s="89"/>
      <c r="AB187" s="89"/>
      <c r="AC187" s="231" t="s">
        <v>370</v>
      </c>
      <c r="AD187" s="231"/>
      <c r="AE187" s="231"/>
      <c r="AF187" s="89" t="str">
        <f>入力してください!N23 &amp; ""</f>
        <v/>
      </c>
      <c r="AG187" s="89"/>
      <c r="AH187" s="89"/>
      <c r="AI187" s="231" t="s">
        <v>371</v>
      </c>
      <c r="AJ187" s="231"/>
      <c r="AK187" s="89" t="str">
        <f>入力してください!T23 &amp; ""</f>
        <v/>
      </c>
      <c r="AL187" s="89"/>
      <c r="AM187" s="29"/>
    </row>
    <row r="188" spans="1:59" ht="15" customHeight="1" x14ac:dyDescent="0.2">
      <c r="A188" s="29"/>
      <c r="B188" s="29"/>
      <c r="C188" s="256"/>
      <c r="D188" s="256"/>
      <c r="E188" s="256"/>
      <c r="F188" s="231"/>
      <c r="G188" s="231"/>
      <c r="H188" s="231"/>
      <c r="I188" s="231"/>
      <c r="J188" s="244"/>
      <c r="K188" s="245"/>
      <c r="L188" s="246"/>
      <c r="M188" s="226"/>
      <c r="N188" s="227"/>
      <c r="O188" s="227"/>
      <c r="P188" s="227"/>
      <c r="Q188" s="227"/>
      <c r="R188" s="227"/>
      <c r="S188" s="227"/>
      <c r="T188" s="227"/>
      <c r="U188" s="227"/>
      <c r="V188" s="228"/>
      <c r="W188" s="231" t="s">
        <v>488</v>
      </c>
      <c r="X188" s="231"/>
      <c r="Y188" s="231"/>
      <c r="Z188" s="231"/>
      <c r="AA188" s="89" t="str">
        <f>入力してください!G24 &amp; ""</f>
        <v/>
      </c>
      <c r="AB188" s="89"/>
      <c r="AC188" s="89"/>
      <c r="AD188" s="89"/>
      <c r="AE188" s="89"/>
      <c r="AF188" s="89"/>
      <c r="AG188" s="89"/>
      <c r="AH188" s="89"/>
      <c r="AI188" s="89"/>
      <c r="AJ188" s="89"/>
      <c r="AK188" s="89"/>
      <c r="AL188" s="89"/>
      <c r="AM188" s="29"/>
    </row>
    <row r="189" spans="1:59" ht="15" customHeight="1" x14ac:dyDescent="0.2">
      <c r="A189" s="29"/>
      <c r="B189" s="29"/>
      <c r="C189" s="256"/>
      <c r="D189" s="256"/>
      <c r="E189" s="256"/>
      <c r="F189" s="231"/>
      <c r="G189" s="231"/>
      <c r="H189" s="231"/>
      <c r="I189" s="231"/>
      <c r="J189" s="240" t="s">
        <v>491</v>
      </c>
      <c r="K189" s="240"/>
      <c r="L189" s="240"/>
      <c r="M189" s="240"/>
      <c r="N189" s="240"/>
      <c r="O189" s="240"/>
      <c r="P189" s="240"/>
      <c r="Q189" s="240"/>
      <c r="R189" s="240"/>
      <c r="S189" s="240"/>
      <c r="T189" s="240"/>
      <c r="U189" s="240"/>
      <c r="V189" s="240"/>
      <c r="W189" s="240"/>
      <c r="X189" s="240"/>
      <c r="Y189" s="240"/>
      <c r="Z189" s="240"/>
      <c r="AA189" s="240"/>
      <c r="AB189" s="240"/>
      <c r="AC189" s="240"/>
      <c r="AD189" s="240"/>
      <c r="AE189" s="240"/>
      <c r="AF189" s="89" t="str">
        <f>入力してください!Q26 &amp; ""</f>
        <v/>
      </c>
      <c r="AG189" s="89"/>
      <c r="AH189" s="89"/>
      <c r="AI189" s="89"/>
      <c r="AJ189" s="89"/>
      <c r="AK189" s="89"/>
      <c r="AL189" s="89"/>
      <c r="AM189" s="29"/>
    </row>
    <row r="190" spans="1:59" ht="12.75" customHeight="1" x14ac:dyDescent="0.2">
      <c r="C190" s="25" t="s">
        <v>494</v>
      </c>
    </row>
    <row r="191" spans="1:59" ht="18" customHeight="1" x14ac:dyDescent="0.2">
      <c r="A191" s="29"/>
      <c r="B191" s="29"/>
      <c r="C191" s="255" t="s">
        <v>499</v>
      </c>
      <c r="D191" s="256"/>
      <c r="E191" s="256"/>
      <c r="F191" s="257" t="s">
        <v>495</v>
      </c>
      <c r="G191" s="258"/>
      <c r="H191" s="258"/>
      <c r="I191" s="258"/>
      <c r="J191" s="258"/>
      <c r="K191" s="258"/>
      <c r="L191" s="258"/>
      <c r="M191" s="258"/>
      <c r="N191" s="258"/>
      <c r="O191" s="258"/>
      <c r="P191" s="258"/>
      <c r="Q191" s="258"/>
      <c r="R191" s="258"/>
      <c r="S191" s="258"/>
      <c r="T191" s="258"/>
      <c r="U191" s="258"/>
      <c r="V191" s="259"/>
      <c r="W191" s="231" t="s">
        <v>3</v>
      </c>
      <c r="X191" s="231"/>
      <c r="Y191" s="231"/>
      <c r="Z191" s="231"/>
      <c r="AA191" s="89" t="str">
        <f>IF(入力してください!Q41="同じ",入力してください!G14,入力してください!G44) &amp; ""</f>
        <v/>
      </c>
      <c r="AB191" s="89"/>
      <c r="AC191" s="89"/>
      <c r="AD191" s="89"/>
      <c r="AE191" s="89"/>
      <c r="AF191" s="89"/>
      <c r="AG191" s="89"/>
      <c r="AH191" s="89"/>
      <c r="AI191" s="89"/>
      <c r="AJ191" s="89"/>
      <c r="AK191" s="89"/>
      <c r="AL191" s="89"/>
      <c r="AM191" s="29"/>
    </row>
    <row r="192" spans="1:59" ht="9" customHeight="1" x14ac:dyDescent="0.2">
      <c r="A192" s="29"/>
      <c r="B192" s="29"/>
      <c r="C192" s="256"/>
      <c r="D192" s="256"/>
      <c r="E192" s="256"/>
      <c r="F192" s="260" t="str">
        <f>IF(入力してください!Q41="同じ","☑","□")</f>
        <v>□</v>
      </c>
      <c r="G192" s="262" t="s">
        <v>496</v>
      </c>
      <c r="H192" s="262"/>
      <c r="I192" s="262"/>
      <c r="J192" s="262"/>
      <c r="K192" s="262"/>
      <c r="L192" s="262"/>
      <c r="M192" s="262"/>
      <c r="N192" s="262"/>
      <c r="O192" s="262"/>
      <c r="P192" s="262"/>
      <c r="Q192" s="262"/>
      <c r="R192" s="262"/>
      <c r="S192" s="262"/>
      <c r="T192" s="262"/>
      <c r="U192" s="262"/>
      <c r="V192" s="263"/>
      <c r="W192" s="231"/>
      <c r="X192" s="231"/>
      <c r="Y192" s="231"/>
      <c r="Z192" s="231"/>
      <c r="AA192" s="89"/>
      <c r="AB192" s="89"/>
      <c r="AC192" s="89"/>
      <c r="AD192" s="89"/>
      <c r="AE192" s="89"/>
      <c r="AF192" s="89"/>
      <c r="AG192" s="89"/>
      <c r="AH192" s="89"/>
      <c r="AI192" s="89"/>
      <c r="AJ192" s="89"/>
      <c r="AK192" s="89"/>
      <c r="AL192" s="89"/>
      <c r="AM192" s="29"/>
    </row>
    <row r="193" spans="1:39" ht="9" customHeight="1" x14ac:dyDescent="0.2">
      <c r="A193" s="29"/>
      <c r="B193" s="29"/>
      <c r="C193" s="256"/>
      <c r="D193" s="256"/>
      <c r="E193" s="256"/>
      <c r="F193" s="261"/>
      <c r="G193" s="264"/>
      <c r="H193" s="264"/>
      <c r="I193" s="264"/>
      <c r="J193" s="264"/>
      <c r="K193" s="264"/>
      <c r="L193" s="264"/>
      <c r="M193" s="264"/>
      <c r="N193" s="264"/>
      <c r="O193" s="264"/>
      <c r="P193" s="264"/>
      <c r="Q193" s="264"/>
      <c r="R193" s="264"/>
      <c r="S193" s="264"/>
      <c r="T193" s="264"/>
      <c r="U193" s="264"/>
      <c r="V193" s="265"/>
      <c r="W193" s="231" t="s">
        <v>2</v>
      </c>
      <c r="X193" s="231"/>
      <c r="Y193" s="231"/>
      <c r="Z193" s="231"/>
      <c r="AA193" s="89" t="str">
        <f>IF(入力してください!Q41="同じ",入力してください!G13,入力してください!G43) &amp; ""</f>
        <v/>
      </c>
      <c r="AB193" s="89"/>
      <c r="AC193" s="89"/>
      <c r="AD193" s="89"/>
      <c r="AE193" s="89"/>
      <c r="AF193" s="89"/>
      <c r="AG193" s="89"/>
      <c r="AH193" s="89"/>
      <c r="AI193" s="89"/>
      <c r="AJ193" s="89"/>
      <c r="AK193" s="89"/>
      <c r="AL193" s="89"/>
      <c r="AM193" s="29"/>
    </row>
    <row r="194" spans="1:39" ht="18" customHeight="1" x14ac:dyDescent="0.2">
      <c r="A194" s="29"/>
      <c r="B194" s="29"/>
      <c r="C194" s="256"/>
      <c r="D194" s="256"/>
      <c r="E194" s="256"/>
      <c r="F194" s="34" t="str">
        <f>IF(入力してください!Q42="同じ","☑","□")</f>
        <v>□</v>
      </c>
      <c r="G194" s="258" t="s">
        <v>497</v>
      </c>
      <c r="H194" s="258"/>
      <c r="I194" s="258"/>
      <c r="J194" s="258"/>
      <c r="K194" s="258"/>
      <c r="L194" s="258"/>
      <c r="M194" s="258"/>
      <c r="N194" s="258"/>
      <c r="O194" s="258"/>
      <c r="P194" s="258"/>
      <c r="Q194" s="258"/>
      <c r="R194" s="258"/>
      <c r="S194" s="258"/>
      <c r="T194" s="258"/>
      <c r="U194" s="258"/>
      <c r="V194" s="259"/>
      <c r="W194" s="231"/>
      <c r="X194" s="231"/>
      <c r="Y194" s="231"/>
      <c r="Z194" s="231"/>
      <c r="AA194" s="89"/>
      <c r="AB194" s="89"/>
      <c r="AC194" s="89"/>
      <c r="AD194" s="89"/>
      <c r="AE194" s="89"/>
      <c r="AF194" s="89"/>
      <c r="AG194" s="89"/>
      <c r="AH194" s="89"/>
      <c r="AI194" s="89"/>
      <c r="AJ194" s="89"/>
      <c r="AK194" s="89"/>
      <c r="AL194" s="89"/>
      <c r="AM194" s="29"/>
    </row>
    <row r="195" spans="1:39" ht="18" customHeight="1" x14ac:dyDescent="0.2">
      <c r="A195" s="29"/>
      <c r="B195" s="29"/>
      <c r="C195" s="256"/>
      <c r="D195" s="256"/>
      <c r="E195" s="256"/>
      <c r="F195" s="231" t="s">
        <v>498</v>
      </c>
      <c r="G195" s="231"/>
      <c r="H195" s="231"/>
      <c r="I195" s="231"/>
      <c r="J195" s="231"/>
      <c r="K195" s="231"/>
      <c r="L195" s="231"/>
      <c r="M195" s="231"/>
      <c r="N195" s="231"/>
      <c r="O195" s="231"/>
      <c r="P195" s="89" t="str">
        <f>IF(入力してください!G45="その他",入力してください!Q45,入力してください!G45) &amp; ""</f>
        <v/>
      </c>
      <c r="Q195" s="89"/>
      <c r="R195" s="89"/>
      <c r="S195" s="89"/>
      <c r="T195" s="89"/>
      <c r="U195" s="89"/>
      <c r="V195" s="89"/>
      <c r="W195" s="89"/>
      <c r="X195" s="89"/>
      <c r="Y195" s="89"/>
      <c r="Z195" s="89"/>
      <c r="AA195" s="89"/>
      <c r="AB195" s="89"/>
      <c r="AC195" s="89"/>
      <c r="AD195" s="89"/>
      <c r="AE195" s="89"/>
      <c r="AF195" s="89"/>
      <c r="AG195" s="89"/>
      <c r="AH195" s="89"/>
      <c r="AI195" s="89"/>
      <c r="AJ195" s="89"/>
      <c r="AK195" s="89"/>
      <c r="AL195" s="89"/>
      <c r="AM195" s="29"/>
    </row>
    <row r="196" spans="1:39" ht="18.75" customHeight="1" x14ac:dyDescent="0.2">
      <c r="A196" s="29"/>
      <c r="B196" s="29"/>
      <c r="C196" s="256"/>
      <c r="D196" s="256"/>
      <c r="E196" s="256"/>
      <c r="F196" s="231" t="s">
        <v>485</v>
      </c>
      <c r="G196" s="231"/>
      <c r="H196" s="231"/>
      <c r="I196" s="231"/>
      <c r="J196" s="89" t="str">
        <f>IF(入力してください!Q42="同じ",入力してください!G17,入力してください!G46) &amp; ""</f>
        <v/>
      </c>
      <c r="K196" s="89"/>
      <c r="L196" s="89"/>
      <c r="M196" s="89"/>
      <c r="N196" s="89"/>
      <c r="O196" s="89"/>
      <c r="P196" s="89"/>
      <c r="Q196" s="89"/>
      <c r="R196" s="89"/>
      <c r="S196" s="89"/>
      <c r="T196" s="89"/>
      <c r="U196" s="89"/>
      <c r="V196" s="89"/>
      <c r="W196" s="231" t="s">
        <v>489</v>
      </c>
      <c r="X196" s="231"/>
      <c r="Y196" s="231"/>
      <c r="Z196" s="231"/>
      <c r="AA196" s="231"/>
      <c r="AB196" s="231"/>
      <c r="AC196" s="89" t="str">
        <f>IF(入力してください!Q42="同じ",入力してください!G20,入力してください!G49) &amp; ""</f>
        <v/>
      </c>
      <c r="AD196" s="89"/>
      <c r="AE196" s="89"/>
      <c r="AF196" s="89"/>
      <c r="AG196" s="89"/>
      <c r="AH196" s="89"/>
      <c r="AI196" s="89"/>
      <c r="AJ196" s="89"/>
      <c r="AK196" s="89"/>
      <c r="AL196" s="89"/>
      <c r="AM196" s="29"/>
    </row>
    <row r="197" spans="1:39" ht="23.25" customHeight="1" x14ac:dyDescent="0.2">
      <c r="A197" s="29"/>
      <c r="B197" s="29"/>
      <c r="C197" s="256"/>
      <c r="D197" s="256"/>
      <c r="E197" s="256"/>
      <c r="F197" s="231" t="s">
        <v>373</v>
      </c>
      <c r="G197" s="231"/>
      <c r="H197" s="231"/>
      <c r="I197" s="231"/>
      <c r="J197" s="232" t="str">
        <f>IF(入力してください!Q42="同じ",入力してください!G18&amp;入力してください!J18,入力してください!G47 &amp;入力してください!J47) &amp; ""</f>
        <v>東京都</v>
      </c>
      <c r="K197" s="233"/>
      <c r="L197" s="233"/>
      <c r="M197" s="233"/>
      <c r="N197" s="233"/>
      <c r="O197" s="233"/>
      <c r="P197" s="233"/>
      <c r="Q197" s="233"/>
      <c r="R197" s="233"/>
      <c r="S197" s="233"/>
      <c r="T197" s="233"/>
      <c r="U197" s="233"/>
      <c r="V197" s="233"/>
      <c r="W197" s="233"/>
      <c r="X197" s="233"/>
      <c r="Y197" s="233"/>
      <c r="Z197" s="233"/>
      <c r="AA197" s="233"/>
      <c r="AB197" s="233"/>
      <c r="AC197" s="233"/>
      <c r="AD197" s="233"/>
      <c r="AE197" s="233"/>
      <c r="AF197" s="233"/>
      <c r="AG197" s="233"/>
      <c r="AH197" s="233"/>
      <c r="AI197" s="233"/>
      <c r="AJ197" s="233"/>
      <c r="AK197" s="233"/>
      <c r="AL197" s="234"/>
      <c r="AM197" s="29"/>
    </row>
    <row r="198" spans="1:39" ht="18" customHeight="1" x14ac:dyDescent="0.2">
      <c r="A198" s="29"/>
      <c r="B198" s="29"/>
      <c r="C198" s="256"/>
      <c r="D198" s="256"/>
      <c r="E198" s="256"/>
      <c r="F198" s="231"/>
      <c r="G198" s="231"/>
      <c r="H198" s="231"/>
      <c r="I198" s="231"/>
      <c r="J198" s="235" t="s">
        <v>490</v>
      </c>
      <c r="K198" s="236"/>
      <c r="L198" s="236"/>
      <c r="M198" s="236"/>
      <c r="N198" s="236"/>
      <c r="O198" s="236"/>
      <c r="P198" s="237" t="str">
        <f>IF(入力してください!Q42="同じ",入力してください!J19,入力してください!J48) &amp; ""</f>
        <v/>
      </c>
      <c r="Q198" s="237"/>
      <c r="R198" s="237"/>
      <c r="S198" s="237"/>
      <c r="T198" s="237"/>
      <c r="U198" s="237"/>
      <c r="V198" s="237"/>
      <c r="W198" s="237"/>
      <c r="X198" s="237"/>
      <c r="Y198" s="237"/>
      <c r="Z198" s="237"/>
      <c r="AA198" s="237"/>
      <c r="AB198" s="237"/>
      <c r="AC198" s="237"/>
      <c r="AD198" s="237"/>
      <c r="AE198" s="237"/>
      <c r="AF198" s="237"/>
      <c r="AG198" s="237"/>
      <c r="AH198" s="237"/>
      <c r="AI198" s="237"/>
      <c r="AJ198" s="237"/>
      <c r="AK198" s="237"/>
      <c r="AL198" s="238"/>
      <c r="AM198" s="29"/>
    </row>
    <row r="199" spans="1:39" ht="12.75" customHeight="1" x14ac:dyDescent="0.2">
      <c r="C199" s="25" t="s">
        <v>500</v>
      </c>
    </row>
    <row r="200" spans="1:39" ht="24" customHeight="1" x14ac:dyDescent="0.2">
      <c r="A200" s="29"/>
      <c r="B200" s="29"/>
      <c r="C200" s="282" t="s">
        <v>392</v>
      </c>
      <c r="D200" s="283"/>
      <c r="E200" s="284"/>
      <c r="F200" s="247" t="s">
        <v>393</v>
      </c>
      <c r="G200" s="248"/>
      <c r="H200" s="248"/>
      <c r="I200" s="249"/>
      <c r="J200" s="32" t="s">
        <v>364</v>
      </c>
      <c r="K200" s="253" t="str">
        <f>入力してください!H27 &amp; ""</f>
        <v/>
      </c>
      <c r="L200" s="253"/>
      <c r="M200" s="253"/>
      <c r="N200" s="253"/>
      <c r="O200" s="253"/>
      <c r="P200" s="253"/>
      <c r="Q200" s="253"/>
      <c r="R200" s="253"/>
      <c r="S200" s="254"/>
      <c r="T200" s="32" t="s">
        <v>365</v>
      </c>
      <c r="U200" s="253" t="str">
        <f>入力してください!H28 &amp; ""</f>
        <v/>
      </c>
      <c r="V200" s="253"/>
      <c r="W200" s="253"/>
      <c r="X200" s="253"/>
      <c r="Y200" s="253"/>
      <c r="Z200" s="253"/>
      <c r="AA200" s="253"/>
      <c r="AB200" s="253"/>
      <c r="AC200" s="254"/>
      <c r="AD200" s="32" t="s">
        <v>366</v>
      </c>
      <c r="AE200" s="253" t="str">
        <f>入力してください!H29 &amp; ""</f>
        <v/>
      </c>
      <c r="AF200" s="253"/>
      <c r="AG200" s="253"/>
      <c r="AH200" s="253"/>
      <c r="AI200" s="253"/>
      <c r="AJ200" s="253"/>
      <c r="AK200" s="253"/>
      <c r="AL200" s="254"/>
      <c r="AM200" s="29"/>
    </row>
    <row r="201" spans="1:39" ht="24" customHeight="1" x14ac:dyDescent="0.2">
      <c r="A201" s="29"/>
      <c r="B201" s="29"/>
      <c r="C201" s="285"/>
      <c r="D201" s="286"/>
      <c r="E201" s="287"/>
      <c r="F201" s="250"/>
      <c r="G201" s="251"/>
      <c r="H201" s="251"/>
      <c r="I201" s="252"/>
      <c r="J201" s="32" t="s">
        <v>742</v>
      </c>
      <c r="K201" s="253" t="str">
        <f>入力してください!H30 &amp; ""</f>
        <v/>
      </c>
      <c r="L201" s="253"/>
      <c r="M201" s="253"/>
      <c r="N201" s="253"/>
      <c r="O201" s="253"/>
      <c r="P201" s="253"/>
      <c r="Q201" s="253"/>
      <c r="R201" s="253"/>
      <c r="S201" s="254"/>
      <c r="T201" s="32" t="s">
        <v>743</v>
      </c>
      <c r="U201" s="253" t="str">
        <f>入力してください!H31 &amp; ""</f>
        <v/>
      </c>
      <c r="V201" s="253"/>
      <c r="W201" s="253"/>
      <c r="X201" s="253"/>
      <c r="Y201" s="253"/>
      <c r="Z201" s="253"/>
      <c r="AA201" s="253"/>
      <c r="AB201" s="253"/>
      <c r="AC201" s="254"/>
      <c r="AD201" s="32" t="s">
        <v>744</v>
      </c>
      <c r="AE201" s="253" t="str">
        <f>入力してください!H32 &amp; ""</f>
        <v/>
      </c>
      <c r="AF201" s="253"/>
      <c r="AG201" s="253"/>
      <c r="AH201" s="253"/>
      <c r="AI201" s="253"/>
      <c r="AJ201" s="253"/>
      <c r="AK201" s="253"/>
      <c r="AL201" s="254"/>
      <c r="AM201" s="29"/>
    </row>
    <row r="202" spans="1:39" ht="25.5" customHeight="1" x14ac:dyDescent="0.15">
      <c r="A202" s="29"/>
      <c r="B202" s="29"/>
      <c r="C202" s="285"/>
      <c r="D202" s="286"/>
      <c r="E202" s="287"/>
      <c r="F202" s="291" t="s">
        <v>505</v>
      </c>
      <c r="G202" s="292"/>
      <c r="H202" s="292"/>
      <c r="I202" s="292"/>
      <c r="J202" s="293" t="s">
        <v>730</v>
      </c>
      <c r="K202" s="294"/>
      <c r="L202" s="294"/>
      <c r="M202" s="294"/>
      <c r="N202" s="294"/>
      <c r="O202" s="294"/>
      <c r="P202" s="294"/>
      <c r="Q202" s="294"/>
      <c r="R202" s="294"/>
      <c r="S202" s="294"/>
      <c r="T202" s="294"/>
      <c r="U202" s="294"/>
      <c r="V202" s="294"/>
      <c r="W202" s="294"/>
      <c r="X202" s="294"/>
      <c r="Y202" s="294"/>
      <c r="Z202" s="294"/>
      <c r="AA202" s="294"/>
      <c r="AB202" s="294"/>
      <c r="AC202" s="294"/>
      <c r="AD202" s="294"/>
      <c r="AE202" s="294"/>
      <c r="AF202" s="294"/>
      <c r="AG202" s="294"/>
      <c r="AH202" s="294"/>
      <c r="AI202" s="294"/>
      <c r="AJ202" s="294"/>
      <c r="AK202" s="294"/>
      <c r="AL202" s="294"/>
      <c r="AM202" s="29"/>
    </row>
    <row r="203" spans="1:39" ht="35.25" customHeight="1" x14ac:dyDescent="0.2">
      <c r="A203" s="29"/>
      <c r="B203" s="29"/>
      <c r="C203" s="285"/>
      <c r="D203" s="286"/>
      <c r="E203" s="287"/>
      <c r="F203" s="292"/>
      <c r="G203" s="292"/>
      <c r="H203" s="292"/>
      <c r="I203" s="292"/>
      <c r="J203" s="35" t="str">
        <f>IF(入力してください!Q33=入力してください!AV33,"☑","□")</f>
        <v>□</v>
      </c>
      <c r="K203" s="280" t="s">
        <v>745</v>
      </c>
      <c r="L203" s="280"/>
      <c r="M203" s="280"/>
      <c r="N203" s="280"/>
      <c r="O203" s="280"/>
      <c r="P203" s="280"/>
      <c r="Q203" s="280"/>
      <c r="R203" s="280"/>
      <c r="S203" s="280"/>
      <c r="T203" s="280"/>
      <c r="U203" s="280"/>
      <c r="V203" s="280"/>
      <c r="W203" s="280"/>
      <c r="X203" s="280"/>
      <c r="Y203" s="280"/>
      <c r="Z203" s="280"/>
      <c r="AA203" s="280"/>
      <c r="AB203" s="280"/>
      <c r="AC203" s="280"/>
      <c r="AD203" s="280"/>
      <c r="AE203" s="280"/>
      <c r="AF203" s="280"/>
      <c r="AG203" s="280"/>
      <c r="AH203" s="280"/>
      <c r="AI203" s="280"/>
      <c r="AJ203" s="280"/>
      <c r="AK203" s="280"/>
      <c r="AL203" s="281"/>
      <c r="AM203" s="29"/>
    </row>
    <row r="204" spans="1:39" ht="15" customHeight="1" x14ac:dyDescent="0.2">
      <c r="A204" s="29"/>
      <c r="B204" s="29"/>
      <c r="C204" s="285"/>
      <c r="D204" s="286"/>
      <c r="E204" s="287"/>
      <c r="F204" s="292"/>
      <c r="G204" s="292"/>
      <c r="H204" s="292"/>
      <c r="I204" s="292"/>
      <c r="J204" s="34" t="str">
        <f>IF(入力してください!Q34=入力してください!AU34,"☑","□")</f>
        <v>□</v>
      </c>
      <c r="K204" s="258" t="s">
        <v>502</v>
      </c>
      <c r="L204" s="258"/>
      <c r="M204" s="258"/>
      <c r="N204" s="258"/>
      <c r="O204" s="258"/>
      <c r="P204" s="258"/>
      <c r="Q204" s="258"/>
      <c r="R204" s="258"/>
      <c r="S204" s="258"/>
      <c r="T204" s="258"/>
      <c r="U204" s="258"/>
      <c r="V204" s="258"/>
      <c r="W204" s="258"/>
      <c r="X204" s="258"/>
      <c r="Y204" s="258"/>
      <c r="Z204" s="258"/>
      <c r="AA204" s="258"/>
      <c r="AB204" s="258"/>
      <c r="AC204" s="258"/>
      <c r="AD204" s="258"/>
      <c r="AE204" s="258"/>
      <c r="AF204" s="258"/>
      <c r="AG204" s="258"/>
      <c r="AH204" s="258"/>
      <c r="AI204" s="258"/>
      <c r="AJ204" s="258"/>
      <c r="AK204" s="258"/>
      <c r="AL204" s="259"/>
      <c r="AM204" s="29"/>
    </row>
    <row r="205" spans="1:39" ht="15" customHeight="1" x14ac:dyDescent="0.2">
      <c r="A205" s="29"/>
      <c r="B205" s="29"/>
      <c r="C205" s="285"/>
      <c r="D205" s="286"/>
      <c r="E205" s="287"/>
      <c r="F205" s="292"/>
      <c r="G205" s="292"/>
      <c r="H205" s="292"/>
      <c r="I205" s="292"/>
      <c r="J205" s="34" t="str">
        <f>IF(入力してください!Q35="使用している","☑","□")</f>
        <v>□</v>
      </c>
      <c r="K205" s="258" t="s">
        <v>503</v>
      </c>
      <c r="L205" s="258"/>
      <c r="M205" s="258"/>
      <c r="N205" s="258"/>
      <c r="O205" s="258"/>
      <c r="P205" s="258"/>
      <c r="Q205" s="258"/>
      <c r="R205" s="258"/>
      <c r="S205" s="258"/>
      <c r="T205" s="258"/>
      <c r="U205" s="258"/>
      <c r="V205" s="258"/>
      <c r="W205" s="258"/>
      <c r="X205" s="258"/>
      <c r="Y205" s="258"/>
      <c r="Z205" s="258"/>
      <c r="AA205" s="258"/>
      <c r="AB205" s="258"/>
      <c r="AC205" s="258"/>
      <c r="AD205" s="258"/>
      <c r="AE205" s="258"/>
      <c r="AF205" s="258"/>
      <c r="AG205" s="258"/>
      <c r="AH205" s="258"/>
      <c r="AI205" s="258"/>
      <c r="AJ205" s="258"/>
      <c r="AK205" s="258"/>
      <c r="AL205" s="259"/>
      <c r="AM205" s="29"/>
    </row>
    <row r="206" spans="1:39" ht="15" customHeight="1" x14ac:dyDescent="0.2">
      <c r="A206" s="29"/>
      <c r="B206" s="29"/>
      <c r="C206" s="285"/>
      <c r="D206" s="286"/>
      <c r="E206" s="287"/>
      <c r="F206" s="292"/>
      <c r="G206" s="292"/>
      <c r="H206" s="292"/>
      <c r="I206" s="292"/>
      <c r="J206" s="34" t="str">
        <f>IF(入力してください!Q36=入力してください!AU36,"☑","□")</f>
        <v>□</v>
      </c>
      <c r="K206" s="253" t="s">
        <v>608</v>
      </c>
      <c r="L206" s="253"/>
      <c r="M206" s="253"/>
      <c r="N206" s="253"/>
      <c r="O206" s="253"/>
      <c r="P206" s="253"/>
      <c r="Q206" s="253"/>
      <c r="R206" s="253"/>
      <c r="S206" s="253"/>
      <c r="T206" s="253"/>
      <c r="U206" s="253"/>
      <c r="V206" s="253"/>
      <c r="W206" s="253"/>
      <c r="X206" s="253"/>
      <c r="Y206" s="253"/>
      <c r="Z206" s="253"/>
      <c r="AA206" s="253"/>
      <c r="AB206" s="253"/>
      <c r="AC206" s="253"/>
      <c r="AD206" s="253"/>
      <c r="AE206" s="253"/>
      <c r="AF206" s="253"/>
      <c r="AG206" s="253"/>
      <c r="AH206" s="253"/>
      <c r="AI206" s="253"/>
      <c r="AJ206" s="253"/>
      <c r="AK206" s="253"/>
      <c r="AL206" s="254"/>
      <c r="AM206" s="29"/>
    </row>
    <row r="207" spans="1:39" ht="12.75" customHeight="1" x14ac:dyDescent="0.15">
      <c r="A207" s="29"/>
      <c r="B207" s="29"/>
      <c r="C207" s="285"/>
      <c r="D207" s="286"/>
      <c r="E207" s="287"/>
      <c r="F207" s="292"/>
      <c r="G207" s="292"/>
      <c r="H207" s="292"/>
      <c r="I207" s="292"/>
      <c r="J207" s="277" t="s">
        <v>731</v>
      </c>
      <c r="K207" s="278"/>
      <c r="L207" s="278"/>
      <c r="M207" s="278"/>
      <c r="N207" s="278"/>
      <c r="O207" s="278"/>
      <c r="P207" s="278"/>
      <c r="Q207" s="278"/>
      <c r="R207" s="278"/>
      <c r="S207" s="278"/>
      <c r="T207" s="278"/>
      <c r="U207" s="278"/>
      <c r="V207" s="278"/>
      <c r="W207" s="278"/>
      <c r="X207" s="278"/>
      <c r="Y207" s="278"/>
      <c r="Z207" s="278"/>
      <c r="AA207" s="278"/>
      <c r="AB207" s="278"/>
      <c r="AC207" s="278"/>
      <c r="AD207" s="278"/>
      <c r="AE207" s="278"/>
      <c r="AF207" s="278"/>
      <c r="AG207" s="278"/>
      <c r="AH207" s="278"/>
      <c r="AI207" s="278"/>
      <c r="AJ207" s="278"/>
      <c r="AK207" s="278"/>
      <c r="AL207" s="279"/>
      <c r="AM207" s="29"/>
    </row>
    <row r="208" spans="1:39" ht="52.5" customHeight="1" x14ac:dyDescent="0.2">
      <c r="A208" s="29"/>
      <c r="B208" s="29"/>
      <c r="C208" s="288"/>
      <c r="D208" s="289"/>
      <c r="E208" s="290"/>
      <c r="F208" s="292"/>
      <c r="G208" s="292"/>
      <c r="H208" s="292"/>
      <c r="I208" s="292"/>
      <c r="J208" s="35" t="str">
        <f>IF(入力してください!Q37=入力してください!AU33,"☑","□")</f>
        <v>□</v>
      </c>
      <c r="K208" s="280" t="s">
        <v>504</v>
      </c>
      <c r="L208" s="280"/>
      <c r="M208" s="280"/>
      <c r="N208" s="280"/>
      <c r="O208" s="280"/>
      <c r="P208" s="280"/>
      <c r="Q208" s="280"/>
      <c r="R208" s="280"/>
      <c r="S208" s="280"/>
      <c r="T208" s="280"/>
      <c r="U208" s="280"/>
      <c r="V208" s="280"/>
      <c r="W208" s="280"/>
      <c r="X208" s="280"/>
      <c r="Y208" s="280"/>
      <c r="Z208" s="280"/>
      <c r="AA208" s="280"/>
      <c r="AB208" s="280"/>
      <c r="AC208" s="280"/>
      <c r="AD208" s="280"/>
      <c r="AE208" s="280"/>
      <c r="AF208" s="280"/>
      <c r="AG208" s="280"/>
      <c r="AH208" s="280"/>
      <c r="AI208" s="280"/>
      <c r="AJ208" s="280"/>
      <c r="AK208" s="280"/>
      <c r="AL208" s="281"/>
      <c r="AM208" s="29"/>
    </row>
    <row r="209" spans="1:39" ht="20.25" customHeight="1" x14ac:dyDescent="0.2">
      <c r="C209" s="268" t="s">
        <v>506</v>
      </c>
      <c r="D209" s="268"/>
      <c r="E209" s="268"/>
      <c r="F209" s="268"/>
      <c r="G209" s="268"/>
      <c r="H209" s="268"/>
      <c r="I209" s="268"/>
      <c r="J209" s="268"/>
      <c r="K209" s="268"/>
      <c r="L209" s="268"/>
      <c r="M209" s="268"/>
      <c r="N209" s="268"/>
      <c r="O209" s="268"/>
      <c r="P209" s="268"/>
      <c r="Q209" s="268"/>
      <c r="R209" s="268"/>
      <c r="S209" s="268"/>
      <c r="T209" s="268"/>
      <c r="U209" s="268"/>
      <c r="V209" s="268"/>
      <c r="W209" s="268"/>
      <c r="X209" s="268"/>
      <c r="Y209" s="268"/>
      <c r="Z209" s="268"/>
      <c r="AA209" s="268"/>
      <c r="AB209" s="268"/>
      <c r="AC209" s="268"/>
      <c r="AD209" s="268"/>
      <c r="AE209" s="268"/>
      <c r="AF209" s="268"/>
      <c r="AG209" s="268"/>
      <c r="AH209" s="268"/>
      <c r="AI209" s="268"/>
      <c r="AJ209" s="268"/>
      <c r="AK209" s="268"/>
      <c r="AL209" s="268"/>
    </row>
    <row r="210" spans="1:39" ht="50.25" customHeight="1" x14ac:dyDescent="0.2">
      <c r="A210" s="29"/>
      <c r="B210" s="29"/>
      <c r="C210" s="269" t="s">
        <v>721</v>
      </c>
      <c r="D210" s="270"/>
      <c r="E210" s="270"/>
      <c r="F210" s="270"/>
      <c r="G210" s="270"/>
      <c r="H210" s="270"/>
      <c r="I210" s="270"/>
      <c r="J210" s="270"/>
      <c r="K210" s="270"/>
      <c r="L210" s="270"/>
      <c r="M210" s="270"/>
      <c r="N210" s="270"/>
      <c r="O210" s="270"/>
      <c r="P210" s="270"/>
      <c r="Q210" s="270"/>
      <c r="R210" s="270"/>
      <c r="S210" s="270"/>
      <c r="T210" s="270"/>
      <c r="U210" s="270"/>
      <c r="V210" s="270"/>
      <c r="W210" s="270"/>
      <c r="X210" s="270"/>
      <c r="Y210" s="270"/>
      <c r="Z210" s="270"/>
      <c r="AA210" s="270"/>
      <c r="AB210" s="270"/>
      <c r="AC210" s="270"/>
      <c r="AD210" s="270"/>
      <c r="AE210" s="270"/>
      <c r="AF210" s="270"/>
      <c r="AG210" s="270"/>
      <c r="AH210" s="270"/>
      <c r="AI210" s="270"/>
      <c r="AJ210" s="270"/>
      <c r="AK210" s="270"/>
      <c r="AL210" s="271"/>
      <c r="AM210"/>
    </row>
    <row r="211" spans="1:39" ht="30" customHeight="1" x14ac:dyDescent="0.2">
      <c r="A211" s="29"/>
      <c r="B211" s="31"/>
      <c r="C211" s="26"/>
      <c r="D211" s="27"/>
      <c r="E211" s="272" t="str">
        <f>IF(AND(入力してください!J101&lt;&gt;"",RIGHT(入力してください!K100,2)="する"),"令和" &amp; IF(入力してください!J101&gt;2020,入力してください!J101-2018,入力してください!J101) &amp; "年"&amp;入力してください!N101&amp;"月"&amp;入力してください!R101&amp;"日","　年　月　日")</f>
        <v>　年　月　日</v>
      </c>
      <c r="F211" s="272"/>
      <c r="G211" s="272"/>
      <c r="H211" s="272"/>
      <c r="I211" s="272"/>
      <c r="J211" s="272"/>
      <c r="K211" s="272"/>
      <c r="L211" s="27"/>
      <c r="M211" s="27"/>
      <c r="N211" s="27"/>
      <c r="O211" s="30" t="s">
        <v>722</v>
      </c>
      <c r="P211" s="27"/>
      <c r="Q211" s="27"/>
      <c r="R211" s="27"/>
      <c r="S211" s="273" t="str">
        <f>IF(入力してください!K100="同意する",入力してください!G102,"") &amp; ""</f>
        <v/>
      </c>
      <c r="T211" s="273"/>
      <c r="U211" s="273"/>
      <c r="V211" s="273"/>
      <c r="W211" s="273"/>
      <c r="X211" s="273"/>
      <c r="Y211" s="273"/>
      <c r="Z211" s="273"/>
      <c r="AA211" s="273"/>
      <c r="AB211" s="273"/>
      <c r="AC211" s="27"/>
      <c r="AD211" s="27"/>
      <c r="AE211" s="27"/>
      <c r="AF211" s="27"/>
      <c r="AG211" s="27"/>
      <c r="AH211" s="27"/>
      <c r="AI211" s="27"/>
      <c r="AJ211" s="27"/>
      <c r="AK211" s="27"/>
      <c r="AL211" s="55"/>
      <c r="AM211"/>
    </row>
    <row r="212" spans="1:39" ht="22.5" customHeight="1" x14ac:dyDescent="0.2">
      <c r="A212" s="29"/>
      <c r="B212" s="31"/>
      <c r="C212" s="56" t="s">
        <v>723</v>
      </c>
      <c r="D212" s="274" t="s">
        <v>724</v>
      </c>
      <c r="E212" s="274"/>
      <c r="F212" s="274"/>
      <c r="G212" s="274"/>
      <c r="H212" s="274"/>
      <c r="I212" s="274"/>
      <c r="J212" s="274"/>
      <c r="K212" s="274"/>
      <c r="L212" s="274"/>
      <c r="M212" s="274"/>
      <c r="N212" s="274"/>
      <c r="O212" s="274"/>
      <c r="P212" s="274"/>
      <c r="Q212" s="274"/>
      <c r="R212" s="274"/>
      <c r="S212" s="274"/>
      <c r="T212" s="274"/>
      <c r="U212" s="274"/>
      <c r="V212" s="274"/>
      <c r="W212" s="274"/>
      <c r="X212" s="274"/>
      <c r="Y212" s="274"/>
      <c r="Z212" s="274"/>
      <c r="AA212" s="274"/>
      <c r="AB212" s="274"/>
      <c r="AC212" s="274"/>
      <c r="AD212" s="274"/>
      <c r="AE212" s="274"/>
      <c r="AF212" s="274"/>
      <c r="AG212" s="274"/>
      <c r="AH212" s="274"/>
      <c r="AI212" s="274"/>
      <c r="AJ212" s="274"/>
      <c r="AK212" s="274"/>
      <c r="AL212" s="275"/>
      <c r="AM212"/>
    </row>
    <row r="213" spans="1:39" ht="24" customHeight="1" x14ac:dyDescent="0.2">
      <c r="A213" s="29"/>
      <c r="B213" s="31"/>
      <c r="C213" s="46"/>
      <c r="D213" s="33" t="s">
        <v>725</v>
      </c>
      <c r="E213" s="47"/>
      <c r="F213" s="47"/>
      <c r="G213" s="47"/>
      <c r="H213" s="47"/>
      <c r="I213" s="276" t="str">
        <f>IF(LEFT(入力してください!K100,2)="本人",入力してください!G102,"") &amp; ""</f>
        <v/>
      </c>
      <c r="J213" s="276"/>
      <c r="K213" s="276"/>
      <c r="L213" s="276"/>
      <c r="M213" s="276"/>
      <c r="N213" s="276"/>
      <c r="O213" s="276"/>
      <c r="P213" s="276"/>
      <c r="Q213" s="276"/>
      <c r="R213" s="276"/>
      <c r="S213" s="276"/>
      <c r="T213" s="276"/>
      <c r="U213" s="276"/>
      <c r="V213" s="47"/>
      <c r="W213" s="47"/>
      <c r="X213" s="47"/>
      <c r="Y213" s="47"/>
      <c r="Z213" s="47"/>
      <c r="AA213" s="47"/>
      <c r="AB213" s="47"/>
      <c r="AC213" s="47"/>
      <c r="AD213" s="47"/>
      <c r="AE213" s="47"/>
      <c r="AF213" s="47"/>
      <c r="AG213" s="47"/>
      <c r="AH213" s="47"/>
      <c r="AI213" s="47"/>
      <c r="AJ213" s="47"/>
      <c r="AK213" s="47"/>
      <c r="AL213" s="48"/>
      <c r="AM213"/>
    </row>
    <row r="214" spans="1:39" ht="2.25" customHeight="1" x14ac:dyDescent="0.2">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row>
    <row r="215" spans="1:39" ht="21" customHeight="1" x14ac:dyDescent="0.2">
      <c r="C215" s="267" t="s">
        <v>751</v>
      </c>
      <c r="D215" s="267"/>
      <c r="E215" s="267"/>
      <c r="F215" s="267"/>
      <c r="G215" s="267"/>
      <c r="H215" s="267"/>
      <c r="I215" s="267"/>
      <c r="J215" s="267"/>
      <c r="K215" s="267"/>
      <c r="L215" s="267"/>
      <c r="M215" s="267"/>
      <c r="N215" s="267"/>
      <c r="O215" s="267"/>
      <c r="P215" s="267"/>
      <c r="Q215" s="267"/>
      <c r="R215" s="267"/>
      <c r="S215" s="267"/>
      <c r="T215" s="267"/>
      <c r="U215" s="267"/>
      <c r="V215" s="267"/>
      <c r="W215" s="267"/>
      <c r="X215" s="267"/>
      <c r="Y215" s="267"/>
      <c r="Z215" s="267"/>
      <c r="AA215" s="267"/>
      <c r="AB215" s="267"/>
      <c r="AC215" s="267"/>
      <c r="AD215" s="267"/>
      <c r="AE215" s="267"/>
      <c r="AF215" s="267"/>
      <c r="AG215" s="267"/>
      <c r="AH215" s="267"/>
      <c r="AI215" s="267"/>
      <c r="AJ215" s="267"/>
      <c r="AK215" s="267"/>
      <c r="AL215" s="267"/>
      <c r="AM215" s="57"/>
    </row>
  </sheetData>
  <sheetProtection algorithmName="SHA-512" hashValue="nwe2wVAB/wTpOdq0Ug/bUbbJWeoSbBGZDknyOxt9TLgus7cOnHLBIBCaDz9VLo3we4zSTKg4vcs7Za3PJFU5uw==" saltValue="MK74/yU+j3bAztB3f9GUvA==" spinCount="100000" sheet="1" objects="1" scenarios="1" selectLockedCells="1"/>
  <mergeCells count="404">
    <mergeCell ref="J9:V9"/>
    <mergeCell ref="J10:V10"/>
    <mergeCell ref="J52:V52"/>
    <mergeCell ref="J53:V53"/>
    <mergeCell ref="J95:V95"/>
    <mergeCell ref="J96:V96"/>
    <mergeCell ref="J138:V138"/>
    <mergeCell ref="J139:V139"/>
    <mergeCell ref="J181:V181"/>
    <mergeCell ref="K34:AL34"/>
    <mergeCell ref="J35:AL35"/>
    <mergeCell ref="K36:AL36"/>
    <mergeCell ref="AC52:AE52"/>
    <mergeCell ref="AF52:AL52"/>
    <mergeCell ref="J57:L57"/>
    <mergeCell ref="M57:AG57"/>
    <mergeCell ref="AH57:AL57"/>
    <mergeCell ref="J58:L59"/>
    <mergeCell ref="W59:Z59"/>
    <mergeCell ref="AA59:AL59"/>
    <mergeCell ref="J60:AE60"/>
    <mergeCell ref="AF60:AL60"/>
    <mergeCell ref="C176:K179"/>
    <mergeCell ref="Z176:AZ178"/>
    <mergeCell ref="W9:Y10"/>
    <mergeCell ref="Z9:AB10"/>
    <mergeCell ref="W52:Y53"/>
    <mergeCell ref="Z52:AB53"/>
    <mergeCell ref="W95:Y96"/>
    <mergeCell ref="Z95:AB96"/>
    <mergeCell ref="W138:Y139"/>
    <mergeCell ref="Z138:AB139"/>
    <mergeCell ref="W181:Y182"/>
    <mergeCell ref="Z181:AB182"/>
    <mergeCell ref="M14:AG14"/>
    <mergeCell ref="J26:O26"/>
    <mergeCell ref="P26:AL26"/>
    <mergeCell ref="C90:K93"/>
    <mergeCell ref="C43:AL43"/>
    <mergeCell ref="C37:AL37"/>
    <mergeCell ref="C38:AL38"/>
    <mergeCell ref="E39:K39"/>
    <mergeCell ref="S39:AB39"/>
    <mergeCell ref="D40:AL40"/>
    <mergeCell ref="I41:U41"/>
    <mergeCell ref="K31:AL31"/>
    <mergeCell ref="K32:AL32"/>
    <mergeCell ref="K33:AL33"/>
    <mergeCell ref="C4:K7"/>
    <mergeCell ref="C9:E17"/>
    <mergeCell ref="F9:I9"/>
    <mergeCell ref="AC9:AE9"/>
    <mergeCell ref="AF9:AL9"/>
    <mergeCell ref="F10:I10"/>
    <mergeCell ref="AC10:AE10"/>
    <mergeCell ref="AF10:AL10"/>
    <mergeCell ref="F11:I11"/>
    <mergeCell ref="J11:V11"/>
    <mergeCell ref="W11:AB11"/>
    <mergeCell ref="AC11:AL11"/>
    <mergeCell ref="F12:I13"/>
    <mergeCell ref="J12:AL12"/>
    <mergeCell ref="J13:O13"/>
    <mergeCell ref="P13:AL13"/>
    <mergeCell ref="AI15:AJ15"/>
    <mergeCell ref="AK15:AL15"/>
    <mergeCell ref="W16:Z16"/>
    <mergeCell ref="AA16:AL16"/>
    <mergeCell ref="J17:AE17"/>
    <mergeCell ref="AF17:AL17"/>
    <mergeCell ref="F14:I17"/>
    <mergeCell ref="J14:L14"/>
    <mergeCell ref="AH14:AL14"/>
    <mergeCell ref="J15:L16"/>
    <mergeCell ref="M15:V16"/>
    <mergeCell ref="W15:Y15"/>
    <mergeCell ref="Z15:AB15"/>
    <mergeCell ref="AC15:AE15"/>
    <mergeCell ref="AF15:AH15"/>
    <mergeCell ref="C19:E26"/>
    <mergeCell ref="F19:V19"/>
    <mergeCell ref="W19:Z20"/>
    <mergeCell ref="AA19:AL20"/>
    <mergeCell ref="F20:F21"/>
    <mergeCell ref="G20:V21"/>
    <mergeCell ref="W21:Z22"/>
    <mergeCell ref="AA21:AL22"/>
    <mergeCell ref="G22:V22"/>
    <mergeCell ref="F23:O23"/>
    <mergeCell ref="P23:AL23"/>
    <mergeCell ref="F24:I24"/>
    <mergeCell ref="J24:V24"/>
    <mergeCell ref="W24:AB24"/>
    <mergeCell ref="AC24:AL24"/>
    <mergeCell ref="F25:I26"/>
    <mergeCell ref="J25:AL25"/>
    <mergeCell ref="C28:E36"/>
    <mergeCell ref="F28:I29"/>
    <mergeCell ref="K28:S28"/>
    <mergeCell ref="U28:AC28"/>
    <mergeCell ref="AE28:AL28"/>
    <mergeCell ref="K29:S29"/>
    <mergeCell ref="U29:AC29"/>
    <mergeCell ref="AE29:AL29"/>
    <mergeCell ref="F30:I36"/>
    <mergeCell ref="J30:AL30"/>
    <mergeCell ref="F53:I53"/>
    <mergeCell ref="AC53:AE53"/>
    <mergeCell ref="AF53:AL53"/>
    <mergeCell ref="E47:M49"/>
    <mergeCell ref="Q47:S49"/>
    <mergeCell ref="T47:Y49"/>
    <mergeCell ref="C52:E60"/>
    <mergeCell ref="F52:I52"/>
    <mergeCell ref="F54:I54"/>
    <mergeCell ref="J54:V54"/>
    <mergeCell ref="W54:AB54"/>
    <mergeCell ref="M58:V59"/>
    <mergeCell ref="W58:Y58"/>
    <mergeCell ref="Z58:AB58"/>
    <mergeCell ref="AC58:AE58"/>
    <mergeCell ref="AF58:AH58"/>
    <mergeCell ref="AI58:AJ58"/>
    <mergeCell ref="AK58:AL58"/>
    <mergeCell ref="AC54:AL54"/>
    <mergeCell ref="F55:I56"/>
    <mergeCell ref="J55:AL55"/>
    <mergeCell ref="J56:O56"/>
    <mergeCell ref="P56:AL56"/>
    <mergeCell ref="F57:I60"/>
    <mergeCell ref="C62:E69"/>
    <mergeCell ref="F62:V62"/>
    <mergeCell ref="W62:Z63"/>
    <mergeCell ref="AA62:AL63"/>
    <mergeCell ref="F63:F64"/>
    <mergeCell ref="G63:V64"/>
    <mergeCell ref="W64:Z65"/>
    <mergeCell ref="AA64:AL65"/>
    <mergeCell ref="G65:V65"/>
    <mergeCell ref="F66:O66"/>
    <mergeCell ref="P66:AL66"/>
    <mergeCell ref="F67:I67"/>
    <mergeCell ref="J67:V67"/>
    <mergeCell ref="W67:AB67"/>
    <mergeCell ref="AC67:AL67"/>
    <mergeCell ref="F68:I69"/>
    <mergeCell ref="J68:AL68"/>
    <mergeCell ref="J69:O69"/>
    <mergeCell ref="P69:AL69"/>
    <mergeCell ref="C71:E79"/>
    <mergeCell ref="F71:I72"/>
    <mergeCell ref="K71:S71"/>
    <mergeCell ref="U71:AC71"/>
    <mergeCell ref="AE71:AL71"/>
    <mergeCell ref="K72:S72"/>
    <mergeCell ref="C86:AL86"/>
    <mergeCell ref="C80:AL80"/>
    <mergeCell ref="C81:AL81"/>
    <mergeCell ref="E82:K82"/>
    <mergeCell ref="S82:AB82"/>
    <mergeCell ref="D83:AL83"/>
    <mergeCell ref="I84:U84"/>
    <mergeCell ref="U72:AC72"/>
    <mergeCell ref="AE72:AL72"/>
    <mergeCell ref="F73:I79"/>
    <mergeCell ref="J73:AL73"/>
    <mergeCell ref="K74:AL74"/>
    <mergeCell ref="K75:AL75"/>
    <mergeCell ref="K76:AL76"/>
    <mergeCell ref="K77:AL77"/>
    <mergeCell ref="J78:AL78"/>
    <mergeCell ref="K79:AL79"/>
    <mergeCell ref="C105:E112"/>
    <mergeCell ref="F105:V105"/>
    <mergeCell ref="W105:Z106"/>
    <mergeCell ref="AA105:AL106"/>
    <mergeCell ref="F106:F107"/>
    <mergeCell ref="G106:V107"/>
    <mergeCell ref="W107:Z108"/>
    <mergeCell ref="AF103:AL103"/>
    <mergeCell ref="M100:AG100"/>
    <mergeCell ref="AH100:AL100"/>
    <mergeCell ref="F109:O109"/>
    <mergeCell ref="AI101:AJ101"/>
    <mergeCell ref="AK101:AL101"/>
    <mergeCell ref="W102:Z102"/>
    <mergeCell ref="AA102:AL102"/>
    <mergeCell ref="J103:AE103"/>
    <mergeCell ref="F100:I103"/>
    <mergeCell ref="J100:L100"/>
    <mergeCell ref="P109:AL109"/>
    <mergeCell ref="F110:I110"/>
    <mergeCell ref="J110:V110"/>
    <mergeCell ref="W110:AB110"/>
    <mergeCell ref="AC110:AL110"/>
    <mergeCell ref="F111:I112"/>
    <mergeCell ref="K163:AL163"/>
    <mergeCell ref="K165:AL165"/>
    <mergeCell ref="AI144:AJ144"/>
    <mergeCell ref="C133:K136"/>
    <mergeCell ref="Z133:AZ135"/>
    <mergeCell ref="C138:E146"/>
    <mergeCell ref="F138:I138"/>
    <mergeCell ref="AF146:AL146"/>
    <mergeCell ref="F143:I146"/>
    <mergeCell ref="J143:L143"/>
    <mergeCell ref="M143:AG143"/>
    <mergeCell ref="AH143:AL143"/>
    <mergeCell ref="J144:L145"/>
    <mergeCell ref="C148:E155"/>
    <mergeCell ref="F148:V148"/>
    <mergeCell ref="W148:Z149"/>
    <mergeCell ref="AA148:AL149"/>
    <mergeCell ref="F149:F150"/>
    <mergeCell ref="G149:V150"/>
    <mergeCell ref="W150:Z151"/>
    <mergeCell ref="AA150:AL151"/>
    <mergeCell ref="G151:V151"/>
    <mergeCell ref="F153:I153"/>
    <mergeCell ref="J153:V153"/>
    <mergeCell ref="C215:AL215"/>
    <mergeCell ref="C210:AL210"/>
    <mergeCell ref="C209:AL209"/>
    <mergeCell ref="K205:AL205"/>
    <mergeCell ref="C200:E208"/>
    <mergeCell ref="AE200:AL200"/>
    <mergeCell ref="K201:S201"/>
    <mergeCell ref="W193:Z194"/>
    <mergeCell ref="W188:Z188"/>
    <mergeCell ref="AA188:AL188"/>
    <mergeCell ref="E211:K211"/>
    <mergeCell ref="S211:AB211"/>
    <mergeCell ref="D212:AL212"/>
    <mergeCell ref="I213:U213"/>
    <mergeCell ref="U201:AC201"/>
    <mergeCell ref="AE201:AL201"/>
    <mergeCell ref="F202:I208"/>
    <mergeCell ref="J202:AL202"/>
    <mergeCell ref="K203:AL203"/>
    <mergeCell ref="K204:AL204"/>
    <mergeCell ref="K206:AL206"/>
    <mergeCell ref="J207:AL207"/>
    <mergeCell ref="K208:AL208"/>
    <mergeCell ref="F197:I198"/>
    <mergeCell ref="C123:AL123"/>
    <mergeCell ref="C124:AL124"/>
    <mergeCell ref="E125:K125"/>
    <mergeCell ref="S125:AB125"/>
    <mergeCell ref="D126:AL126"/>
    <mergeCell ref="I127:U127"/>
    <mergeCell ref="C129:AL129"/>
    <mergeCell ref="K160:AL160"/>
    <mergeCell ref="K161:AL161"/>
    <mergeCell ref="J155:O155"/>
    <mergeCell ref="P155:AL155"/>
    <mergeCell ref="C157:E165"/>
    <mergeCell ref="F157:I158"/>
    <mergeCell ref="K157:S157"/>
    <mergeCell ref="U157:AC157"/>
    <mergeCell ref="AE157:AL157"/>
    <mergeCell ref="K158:S158"/>
    <mergeCell ref="U158:AC158"/>
    <mergeCell ref="AE158:AL158"/>
    <mergeCell ref="F159:I165"/>
    <mergeCell ref="J159:AL159"/>
    <mergeCell ref="K162:AL162"/>
    <mergeCell ref="J164:AL164"/>
    <mergeCell ref="J146:AE146"/>
    <mergeCell ref="K120:AL120"/>
    <mergeCell ref="J121:AL121"/>
    <mergeCell ref="K122:AL122"/>
    <mergeCell ref="C114:E122"/>
    <mergeCell ref="F114:I115"/>
    <mergeCell ref="K114:S114"/>
    <mergeCell ref="U114:AC114"/>
    <mergeCell ref="AE114:AL114"/>
    <mergeCell ref="K115:S115"/>
    <mergeCell ref="U115:AC115"/>
    <mergeCell ref="K117:AL117"/>
    <mergeCell ref="K118:AL118"/>
    <mergeCell ref="K119:AL119"/>
    <mergeCell ref="AE115:AL115"/>
    <mergeCell ref="F116:I122"/>
    <mergeCell ref="J116:AL116"/>
    <mergeCell ref="J111:AL111"/>
    <mergeCell ref="J112:O112"/>
    <mergeCell ref="P112:AL112"/>
    <mergeCell ref="J99:O99"/>
    <mergeCell ref="P99:AL99"/>
    <mergeCell ref="J101:L102"/>
    <mergeCell ref="M101:V102"/>
    <mergeCell ref="W101:Y101"/>
    <mergeCell ref="Z101:AB101"/>
    <mergeCell ref="AC101:AE101"/>
    <mergeCell ref="AF101:AH101"/>
    <mergeCell ref="AA107:AL108"/>
    <mergeCell ref="G108:V108"/>
    <mergeCell ref="Z4:AZ6"/>
    <mergeCell ref="Z90:AZ92"/>
    <mergeCell ref="C172:AL172"/>
    <mergeCell ref="C166:AL166"/>
    <mergeCell ref="C167:AL167"/>
    <mergeCell ref="E168:K168"/>
    <mergeCell ref="S168:AB168"/>
    <mergeCell ref="D169:AL169"/>
    <mergeCell ref="I170:U170"/>
    <mergeCell ref="C95:E103"/>
    <mergeCell ref="F95:I95"/>
    <mergeCell ref="AC95:AE95"/>
    <mergeCell ref="AF95:AL95"/>
    <mergeCell ref="F96:I96"/>
    <mergeCell ref="AC96:AE96"/>
    <mergeCell ref="AF96:AL96"/>
    <mergeCell ref="F97:I97"/>
    <mergeCell ref="J97:V97"/>
    <mergeCell ref="W97:AB97"/>
    <mergeCell ref="AC97:AL97"/>
    <mergeCell ref="F98:I99"/>
    <mergeCell ref="J98:AL98"/>
    <mergeCell ref="F152:O152"/>
    <mergeCell ref="P152:AL152"/>
    <mergeCell ref="F154:I155"/>
    <mergeCell ref="J154:AL154"/>
    <mergeCell ref="F141:I142"/>
    <mergeCell ref="J141:AL141"/>
    <mergeCell ref="J142:O142"/>
    <mergeCell ref="P142:AL142"/>
    <mergeCell ref="M144:V145"/>
    <mergeCell ref="W144:Y144"/>
    <mergeCell ref="Z144:AB144"/>
    <mergeCell ref="AC144:AE144"/>
    <mergeCell ref="AF144:AH144"/>
    <mergeCell ref="AK144:AL144"/>
    <mergeCell ref="W145:Z145"/>
    <mergeCell ref="AA145:AL145"/>
    <mergeCell ref="AF138:AL138"/>
    <mergeCell ref="F139:I139"/>
    <mergeCell ref="AC139:AE139"/>
    <mergeCell ref="F140:I140"/>
    <mergeCell ref="J140:V140"/>
    <mergeCell ref="W140:AB140"/>
    <mergeCell ref="AC140:AL140"/>
    <mergeCell ref="AF139:AL139"/>
    <mergeCell ref="W153:AB153"/>
    <mergeCell ref="AC153:AL153"/>
    <mergeCell ref="J197:AL197"/>
    <mergeCell ref="J198:O198"/>
    <mergeCell ref="P198:AL198"/>
    <mergeCell ref="F200:I201"/>
    <mergeCell ref="K200:S200"/>
    <mergeCell ref="U200:AC200"/>
    <mergeCell ref="AF189:AL189"/>
    <mergeCell ref="C191:E198"/>
    <mergeCell ref="F191:V191"/>
    <mergeCell ref="W191:Z192"/>
    <mergeCell ref="AA191:AL192"/>
    <mergeCell ref="F192:F193"/>
    <mergeCell ref="G192:V193"/>
    <mergeCell ref="C181:E189"/>
    <mergeCell ref="F181:I181"/>
    <mergeCell ref="AA193:AL194"/>
    <mergeCell ref="G194:V194"/>
    <mergeCell ref="F195:O195"/>
    <mergeCell ref="P195:AL195"/>
    <mergeCell ref="F196:I196"/>
    <mergeCell ref="J196:V196"/>
    <mergeCell ref="W196:AB196"/>
    <mergeCell ref="AC196:AL196"/>
    <mergeCell ref="W187:Y187"/>
    <mergeCell ref="F184:I185"/>
    <mergeCell ref="J184:AL184"/>
    <mergeCell ref="J185:O185"/>
    <mergeCell ref="P185:AL185"/>
    <mergeCell ref="J182:V182"/>
    <mergeCell ref="F186:I189"/>
    <mergeCell ref="J186:L186"/>
    <mergeCell ref="J189:AE189"/>
    <mergeCell ref="F183:I183"/>
    <mergeCell ref="F182:I182"/>
    <mergeCell ref="J187:L188"/>
    <mergeCell ref="BA3:BC6"/>
    <mergeCell ref="BE3:BG6"/>
    <mergeCell ref="BA89:BC92"/>
    <mergeCell ref="BE89:BG92"/>
    <mergeCell ref="BA132:BC135"/>
    <mergeCell ref="BE132:BG135"/>
    <mergeCell ref="BA175:BC178"/>
    <mergeCell ref="BE175:BG178"/>
    <mergeCell ref="Z187:AB187"/>
    <mergeCell ref="AC183:AL183"/>
    <mergeCell ref="AC181:AE181"/>
    <mergeCell ref="AF181:AL181"/>
    <mergeCell ref="M186:AG186"/>
    <mergeCell ref="AH186:AL186"/>
    <mergeCell ref="M187:V188"/>
    <mergeCell ref="AC182:AE182"/>
    <mergeCell ref="AF182:AL182"/>
    <mergeCell ref="J183:V183"/>
    <mergeCell ref="W183:AB183"/>
    <mergeCell ref="AC187:AE187"/>
    <mergeCell ref="AF187:AH187"/>
    <mergeCell ref="AI187:AJ187"/>
    <mergeCell ref="AK187:AL187"/>
    <mergeCell ref="AC138:AE138"/>
  </mergeCells>
  <phoneticPr fontId="2"/>
  <printOptions horizontalCentered="1" verticalCentered="1"/>
  <pageMargins left="3.937007874015748E-2" right="3.937007874015748E-2" top="7.874015748031496E-2" bottom="7.874015748031496E-2" header="0.31496062992125984" footer="0.31496062992125984"/>
  <pageSetup paperSize="8" fitToHeight="0" orientation="landscape" r:id="rId1"/>
  <rowBreaks count="5" manualBreakCount="5">
    <brk id="43" max="16383" man="1"/>
    <brk id="86" max="16383" man="1"/>
    <brk id="129" max="16383" man="1"/>
    <brk id="172" max="16383" man="1"/>
    <brk id="227"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44717-A386-40FC-8769-566E0DF7E2A0}">
  <sheetPr codeName="Sheet4">
    <tabColor rgb="FFFFFF00"/>
    <pageSetUpPr fitToPage="1"/>
  </sheetPr>
  <dimension ref="A1:BP185"/>
  <sheetViews>
    <sheetView showGridLines="0" view="pageBreakPreview" zoomScale="130" zoomScaleNormal="120" zoomScaleSheetLayoutView="130" workbookViewId="0"/>
  </sheetViews>
  <sheetFormatPr defaultColWidth="2.83203125" defaultRowHeight="12.75" customHeight="1" x14ac:dyDescent="0.2"/>
  <cols>
    <col min="1" max="24" width="2.83203125" style="25"/>
    <col min="25" max="25" width="4" style="25" bestFit="1" customWidth="1"/>
    <col min="26" max="38" width="2.83203125" style="25"/>
    <col min="39" max="39" width="2.83203125" style="25" customWidth="1"/>
    <col min="40" max="40" width="1" style="25" customWidth="1"/>
    <col min="41" max="16384" width="2.83203125" style="25"/>
  </cols>
  <sheetData>
    <row r="1" spans="1:68" ht="12.75" customHeight="1" x14ac:dyDescent="0.2">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41" t="s">
        <v>709</v>
      </c>
    </row>
    <row r="2" spans="1:68" ht="12.75" customHeight="1" x14ac:dyDescent="0.2">
      <c r="B2" s="29"/>
      <c r="C2" s="25" t="s">
        <v>719</v>
      </c>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O2" s="383" t="s">
        <v>715</v>
      </c>
      <c r="AP2" s="383"/>
      <c r="AQ2" s="383"/>
      <c r="AR2" s="383"/>
      <c r="AS2" s="383"/>
      <c r="AT2" s="383"/>
      <c r="AU2" s="383"/>
      <c r="AV2" s="383"/>
      <c r="AW2" s="383"/>
      <c r="AX2" s="383"/>
      <c r="AY2" s="383"/>
      <c r="AZ2" s="383"/>
      <c r="BA2" s="383"/>
      <c r="BB2" s="383"/>
      <c r="BC2" s="383"/>
      <c r="BD2" s="383"/>
      <c r="BE2" s="383"/>
      <c r="BF2" s="383"/>
      <c r="BG2" s="383"/>
      <c r="BH2" s="383"/>
      <c r="BI2" s="383"/>
      <c r="BJ2" s="383"/>
      <c r="BK2" s="383"/>
      <c r="BL2" s="383"/>
      <c r="BM2" s="383"/>
      <c r="BN2" s="53"/>
      <c r="BO2" s="53"/>
      <c r="BP2" s="53"/>
    </row>
    <row r="3" spans="1:68" ht="2.25" customHeight="1" x14ac:dyDescent="0.2">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row>
    <row r="4" spans="1:68" ht="11.25" customHeight="1" x14ac:dyDescent="0.2">
      <c r="A4" s="29"/>
      <c r="B4" s="29"/>
      <c r="C4" s="295" t="s">
        <v>718</v>
      </c>
      <c r="D4" s="296"/>
      <c r="E4" s="296"/>
      <c r="F4" s="296"/>
      <c r="G4" s="296"/>
      <c r="H4" s="296"/>
      <c r="I4" s="296"/>
      <c r="J4" s="296"/>
      <c r="K4" s="297"/>
      <c r="L4"/>
      <c r="M4" s="29"/>
      <c r="N4" s="50" t="s">
        <v>716</v>
      </c>
      <c r="O4" s="51"/>
      <c r="P4" s="51"/>
      <c r="Q4" s="51"/>
      <c r="R4" s="51"/>
      <c r="S4" s="52"/>
      <c r="T4" s="50" t="s">
        <v>492</v>
      </c>
      <c r="U4" s="51"/>
      <c r="V4" s="51"/>
      <c r="W4" s="51"/>
      <c r="X4" s="51"/>
      <c r="Y4" s="52"/>
      <c r="Z4" s="29"/>
      <c r="AA4" s="29" t="s">
        <v>507</v>
      </c>
      <c r="AB4" s="29"/>
      <c r="AC4" s="29"/>
      <c r="AD4" s="29"/>
      <c r="AE4" s="29"/>
      <c r="AF4" s="29"/>
      <c r="AG4" s="29"/>
      <c r="AH4" s="29"/>
      <c r="AJ4"/>
      <c r="AK4"/>
      <c r="AL4"/>
      <c r="AM4"/>
      <c r="AN4" s="53"/>
      <c r="AO4" s="53"/>
      <c r="AP4" s="53"/>
      <c r="AQ4" s="53"/>
      <c r="AR4" s="53"/>
      <c r="AS4" s="53"/>
      <c r="AT4" s="53"/>
      <c r="AU4" s="53"/>
      <c r="AV4" s="53"/>
      <c r="AW4" s="53"/>
      <c r="AX4" s="53"/>
      <c r="AY4" s="53"/>
      <c r="AZ4" s="53"/>
      <c r="BA4" s="53"/>
      <c r="BB4" s="53"/>
      <c r="BC4" s="53"/>
      <c r="BD4" s="53"/>
      <c r="BE4" s="53"/>
      <c r="BF4" s="53"/>
      <c r="BG4" s="53"/>
      <c r="BH4" s="53"/>
      <c r="BI4" s="53"/>
      <c r="BJ4" s="53"/>
      <c r="BK4" s="53"/>
    </row>
    <row r="5" spans="1:68" ht="3.75" customHeight="1" x14ac:dyDescent="0.2">
      <c r="A5" s="29"/>
      <c r="B5" s="29"/>
      <c r="C5" s="298"/>
      <c r="D5" s="299"/>
      <c r="E5" s="299"/>
      <c r="F5" s="299"/>
      <c r="G5" s="299"/>
      <c r="H5" s="299"/>
      <c r="I5" s="299"/>
      <c r="J5" s="299"/>
      <c r="K5" s="300"/>
      <c r="L5"/>
      <c r="M5" s="29"/>
      <c r="Z5" s="29"/>
      <c r="AA5" s="29"/>
      <c r="AB5" s="29"/>
      <c r="AC5" s="29"/>
      <c r="AD5" s="29"/>
      <c r="AE5" s="29"/>
      <c r="AF5" s="29"/>
      <c r="AG5" s="29"/>
      <c r="AH5" s="29"/>
      <c r="AJ5"/>
      <c r="AK5"/>
      <c r="AL5"/>
      <c r="AM5"/>
      <c r="AN5" s="53"/>
      <c r="AO5" s="53"/>
      <c r="AP5" s="53"/>
      <c r="AQ5" s="53"/>
      <c r="AR5" s="53"/>
      <c r="AS5" s="53"/>
      <c r="AT5" s="53"/>
      <c r="AU5" s="53"/>
      <c r="AV5" s="53"/>
      <c r="AW5" s="53"/>
      <c r="AX5" s="53"/>
      <c r="AY5" s="53"/>
      <c r="AZ5" s="53"/>
      <c r="BA5" s="53"/>
      <c r="BB5" s="53"/>
      <c r="BC5" s="53"/>
      <c r="BD5" s="53"/>
      <c r="BE5" s="53"/>
      <c r="BF5" s="53"/>
      <c r="BG5" s="53"/>
      <c r="BH5" s="53"/>
      <c r="BI5" s="53"/>
      <c r="BJ5" s="53"/>
      <c r="BK5" s="53"/>
    </row>
    <row r="6" spans="1:68" ht="11.25" customHeight="1" x14ac:dyDescent="0.2">
      <c r="A6" s="29"/>
      <c r="B6" s="29"/>
      <c r="C6" s="298"/>
      <c r="D6" s="299"/>
      <c r="E6" s="299"/>
      <c r="F6" s="299"/>
      <c r="G6" s="299"/>
      <c r="H6" s="299"/>
      <c r="I6" s="299"/>
      <c r="J6" s="299"/>
      <c r="K6" s="300"/>
      <c r="L6"/>
      <c r="M6" s="29"/>
      <c r="N6" s="50" t="s">
        <v>717</v>
      </c>
      <c r="O6" s="51"/>
      <c r="P6" s="51"/>
      <c r="Q6" s="51"/>
      <c r="R6" s="51"/>
      <c r="S6" s="52"/>
      <c r="T6" s="50" t="s">
        <v>493</v>
      </c>
      <c r="U6" s="51"/>
      <c r="V6" s="51"/>
      <c r="W6" s="51"/>
      <c r="X6" s="51"/>
      <c r="Y6" s="52"/>
      <c r="Z6" s="29"/>
      <c r="AA6" s="29"/>
      <c r="AB6" s="29"/>
      <c r="AC6" s="29"/>
      <c r="AD6" s="29"/>
      <c r="AE6" s="29"/>
      <c r="AF6" s="29"/>
      <c r="AG6" s="29"/>
      <c r="AH6" s="29"/>
      <c r="AJ6"/>
      <c r="AK6"/>
      <c r="AL6"/>
      <c r="AM6"/>
      <c r="AN6" s="53"/>
      <c r="AO6" s="53"/>
      <c r="AP6" s="53"/>
      <c r="AQ6" s="53"/>
      <c r="AR6" s="53"/>
      <c r="AS6" s="53"/>
      <c r="AT6" s="53"/>
      <c r="AU6" s="53"/>
      <c r="AV6" s="53"/>
      <c r="AW6" s="53"/>
      <c r="AX6" s="53"/>
      <c r="AY6" s="53"/>
      <c r="AZ6" s="53"/>
      <c r="BA6" s="53"/>
      <c r="BB6" s="53"/>
      <c r="BC6" s="53"/>
      <c r="BD6" s="53"/>
      <c r="BE6" s="53"/>
      <c r="BF6" s="53"/>
      <c r="BG6" s="53"/>
      <c r="BH6" s="53"/>
      <c r="BI6" s="53"/>
      <c r="BJ6" s="53"/>
      <c r="BK6" s="53"/>
    </row>
    <row r="7" spans="1:68" ht="9" customHeight="1" x14ac:dyDescent="0.2">
      <c r="C7" s="301"/>
      <c r="D7" s="302"/>
      <c r="E7" s="302"/>
      <c r="F7" s="302"/>
      <c r="G7" s="302"/>
      <c r="H7" s="302"/>
      <c r="I7" s="302"/>
      <c r="J7" s="302"/>
      <c r="K7" s="303"/>
      <c r="L7"/>
      <c r="N7" s="54" t="s">
        <v>720</v>
      </c>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row>
    <row r="8" spans="1:68" ht="3.75" customHeight="1" x14ac:dyDescent="0.2">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row>
    <row r="9" spans="1:68" ht="19.5" customHeight="1" x14ac:dyDescent="0.15">
      <c r="A9" s="29"/>
      <c r="B9" s="29"/>
      <c r="C9" s="256" t="s">
        <v>398</v>
      </c>
      <c r="D9" s="256"/>
      <c r="E9" s="256"/>
      <c r="F9" s="231" t="s">
        <v>3</v>
      </c>
      <c r="G9" s="231"/>
      <c r="H9" s="231"/>
      <c r="I9" s="231"/>
      <c r="J9" s="89" t="str">
        <f>入力してください!G14 &amp; ""</f>
        <v/>
      </c>
      <c r="K9" s="89"/>
      <c r="L9" s="89"/>
      <c r="M9" s="89"/>
      <c r="N9" s="89"/>
      <c r="O9" s="89"/>
      <c r="P9" s="89"/>
      <c r="Q9" s="89"/>
      <c r="R9" s="89"/>
      <c r="S9" s="89"/>
      <c r="T9" s="89"/>
      <c r="U9" s="89"/>
      <c r="V9" s="89"/>
      <c r="W9" s="89"/>
      <c r="X9" s="89"/>
      <c r="Y9" s="89"/>
      <c r="Z9" s="89"/>
      <c r="AA9" s="89"/>
      <c r="AB9" s="89"/>
      <c r="AC9" s="221" t="s">
        <v>465</v>
      </c>
      <c r="AD9" s="221"/>
      <c r="AE9" s="221"/>
      <c r="AF9" s="222" t="str">
        <f>IF(入力してください!I16&lt;&gt;"",入力してください!G16 &amp; 入力してください!I16 &amp; "年" &amp; 入力してください!N16 &amp; "月" &amp; 入力してください!R16 &amp; "日","年　　月　　日")</f>
        <v>年　　月　　日</v>
      </c>
      <c r="AG9" s="222"/>
      <c r="AH9" s="222"/>
      <c r="AI9" s="222"/>
      <c r="AJ9" s="222"/>
      <c r="AK9" s="222"/>
      <c r="AL9" s="222"/>
      <c r="AM9" s="29"/>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row>
    <row r="10" spans="1:68" ht="23.25" customHeight="1" x14ac:dyDescent="0.2">
      <c r="A10" s="29"/>
      <c r="B10" s="29"/>
      <c r="C10" s="256"/>
      <c r="D10" s="256"/>
      <c r="E10" s="256"/>
      <c r="F10" s="231" t="s">
        <v>2</v>
      </c>
      <c r="G10" s="231"/>
      <c r="H10" s="231"/>
      <c r="I10" s="231"/>
      <c r="J10" s="89" t="str">
        <f>入力してください!G13 &amp; ""</f>
        <v/>
      </c>
      <c r="K10" s="89"/>
      <c r="L10" s="89"/>
      <c r="M10" s="89"/>
      <c r="N10" s="89"/>
      <c r="O10" s="89"/>
      <c r="P10" s="89"/>
      <c r="Q10" s="89"/>
      <c r="R10" s="89"/>
      <c r="S10" s="89"/>
      <c r="T10" s="89"/>
      <c r="U10" s="89"/>
      <c r="V10" s="89"/>
      <c r="W10" s="89"/>
      <c r="X10" s="89"/>
      <c r="Y10" s="89"/>
      <c r="Z10" s="89"/>
      <c r="AA10" s="89"/>
      <c r="AB10" s="89"/>
      <c r="AC10" s="229" t="s">
        <v>486</v>
      </c>
      <c r="AD10" s="229"/>
      <c r="AE10" s="229"/>
      <c r="AF10" s="230" t="str">
        <f ca="1" xml:space="preserve"> IFERROR(INT(_xlfn.DAYS(NOW(),DATEVALUE(AF9))/365.25),"")</f>
        <v/>
      </c>
      <c r="AG10" s="230"/>
      <c r="AH10" s="230"/>
      <c r="AI10" s="230"/>
      <c r="AJ10" s="230"/>
      <c r="AK10" s="230"/>
      <c r="AL10" s="230"/>
      <c r="AM10" s="29"/>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row>
    <row r="11" spans="1:68" ht="23.25" customHeight="1" x14ac:dyDescent="0.2">
      <c r="A11" s="29"/>
      <c r="B11" s="29"/>
      <c r="C11" s="256"/>
      <c r="D11" s="256"/>
      <c r="E11" s="256"/>
      <c r="F11" s="231" t="s">
        <v>485</v>
      </c>
      <c r="G11" s="231"/>
      <c r="H11" s="231"/>
      <c r="I11" s="231"/>
      <c r="J11" s="89" t="str">
        <f>入力してください!G17 &amp; ""</f>
        <v/>
      </c>
      <c r="K11" s="89"/>
      <c r="L11" s="89"/>
      <c r="M11" s="89"/>
      <c r="N11" s="89"/>
      <c r="O11" s="89"/>
      <c r="P11" s="89"/>
      <c r="Q11" s="89"/>
      <c r="R11" s="89"/>
      <c r="S11" s="89"/>
      <c r="T11" s="89"/>
      <c r="U11" s="89"/>
      <c r="V11" s="89"/>
      <c r="W11" s="231" t="s">
        <v>489</v>
      </c>
      <c r="X11" s="231"/>
      <c r="Y11" s="231"/>
      <c r="Z11" s="231"/>
      <c r="AA11" s="231"/>
      <c r="AB11" s="231"/>
      <c r="AC11" s="89" t="str">
        <f>入力してください!G20 &amp; ""</f>
        <v/>
      </c>
      <c r="AD11" s="89"/>
      <c r="AE11" s="89"/>
      <c r="AF11" s="89"/>
      <c r="AG11" s="89"/>
      <c r="AH11" s="89"/>
      <c r="AI11" s="89"/>
      <c r="AJ11" s="89"/>
      <c r="AK11" s="89"/>
      <c r="AL11" s="89"/>
      <c r="AM11" s="29"/>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row>
    <row r="12" spans="1:68" ht="23.25" customHeight="1" x14ac:dyDescent="0.2">
      <c r="A12" s="29"/>
      <c r="B12" s="29"/>
      <c r="C12" s="256"/>
      <c r="D12" s="256"/>
      <c r="E12" s="256"/>
      <c r="F12" s="231" t="s">
        <v>373</v>
      </c>
      <c r="G12" s="231"/>
      <c r="H12" s="231"/>
      <c r="I12" s="231"/>
      <c r="J12" s="232" t="str">
        <f>入力してください!G18 &amp;入力してください!J18&amp;""</f>
        <v>東京都</v>
      </c>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4"/>
      <c r="AM12" s="29"/>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row>
    <row r="13" spans="1:68" ht="23.25" customHeight="1" x14ac:dyDescent="0.2">
      <c r="A13" s="29"/>
      <c r="B13" s="29"/>
      <c r="C13" s="256"/>
      <c r="D13" s="256"/>
      <c r="E13" s="256"/>
      <c r="F13" s="231"/>
      <c r="G13" s="231"/>
      <c r="H13" s="231"/>
      <c r="I13" s="231"/>
      <c r="J13" s="235" t="s">
        <v>490</v>
      </c>
      <c r="K13" s="236"/>
      <c r="L13" s="236"/>
      <c r="M13" s="236"/>
      <c r="N13" s="236"/>
      <c r="O13" s="236"/>
      <c r="P13" s="237" t="str">
        <f>入力してください!J19 &amp; ""</f>
        <v/>
      </c>
      <c r="Q13" s="237"/>
      <c r="R13" s="237"/>
      <c r="S13" s="237"/>
      <c r="T13" s="237"/>
      <c r="U13" s="237"/>
      <c r="V13" s="237"/>
      <c r="W13" s="237"/>
      <c r="X13" s="237"/>
      <c r="Y13" s="237"/>
      <c r="Z13" s="237"/>
      <c r="AA13" s="237"/>
      <c r="AB13" s="237"/>
      <c r="AC13" s="237"/>
      <c r="AD13" s="237"/>
      <c r="AE13" s="237"/>
      <c r="AF13" s="237"/>
      <c r="AG13" s="237"/>
      <c r="AH13" s="237"/>
      <c r="AI13" s="237"/>
      <c r="AJ13" s="237"/>
      <c r="AK13" s="237"/>
      <c r="AL13" s="238"/>
      <c r="AM13" s="29"/>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row>
    <row r="14" spans="1:68" ht="15" customHeight="1" x14ac:dyDescent="0.2">
      <c r="A14" s="29"/>
      <c r="B14" s="29"/>
      <c r="C14" s="256"/>
      <c r="D14" s="256"/>
      <c r="E14" s="256"/>
      <c r="F14" s="239" t="s">
        <v>487</v>
      </c>
      <c r="G14" s="231"/>
      <c r="H14" s="231"/>
      <c r="I14" s="231"/>
      <c r="J14" s="231" t="s">
        <v>368</v>
      </c>
      <c r="K14" s="231"/>
      <c r="L14" s="231"/>
      <c r="M14" s="160" t="str">
        <f>入力してください!G21 &amp; ""</f>
        <v/>
      </c>
      <c r="N14" s="161"/>
      <c r="O14" s="161"/>
      <c r="P14" s="161"/>
      <c r="Q14" s="161"/>
      <c r="R14" s="161"/>
      <c r="S14" s="161"/>
      <c r="T14" s="161"/>
      <c r="U14" s="161"/>
      <c r="V14" s="161"/>
      <c r="W14" s="161"/>
      <c r="X14" s="161"/>
      <c r="Y14" s="161"/>
      <c r="Z14" s="161"/>
      <c r="AA14" s="161"/>
      <c r="AB14" s="161"/>
      <c r="AC14" s="161"/>
      <c r="AD14" s="161"/>
      <c r="AE14" s="161"/>
      <c r="AF14" s="161"/>
      <c r="AG14" s="162"/>
      <c r="AH14" s="160" t="str">
        <f>入力してください!T21 &amp; ""</f>
        <v/>
      </c>
      <c r="AI14" s="161"/>
      <c r="AJ14" s="161"/>
      <c r="AK14" s="161"/>
      <c r="AL14" s="162"/>
      <c r="AM14" s="29"/>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row>
    <row r="15" spans="1:68" ht="15" customHeight="1" x14ac:dyDescent="0.2">
      <c r="A15" s="29"/>
      <c r="B15" s="29"/>
      <c r="C15" s="256"/>
      <c r="D15" s="256"/>
      <c r="E15" s="256"/>
      <c r="F15" s="231"/>
      <c r="G15" s="231"/>
      <c r="H15" s="231"/>
      <c r="I15" s="231"/>
      <c r="J15" s="241" t="s">
        <v>741</v>
      </c>
      <c r="K15" s="242"/>
      <c r="L15" s="243"/>
      <c r="M15" s="223" t="str">
        <f>入力してください!G22 &amp; ""</f>
        <v/>
      </c>
      <c r="N15" s="224"/>
      <c r="O15" s="224"/>
      <c r="P15" s="224"/>
      <c r="Q15" s="224"/>
      <c r="R15" s="224"/>
      <c r="S15" s="224"/>
      <c r="T15" s="224"/>
      <c r="U15" s="224"/>
      <c r="V15" s="225"/>
      <c r="W15" s="231" t="s">
        <v>369</v>
      </c>
      <c r="X15" s="231"/>
      <c r="Y15" s="231"/>
      <c r="Z15" s="89" t="str">
        <f>入力してください!G23 &amp; ""</f>
        <v/>
      </c>
      <c r="AA15" s="89"/>
      <c r="AB15" s="89"/>
      <c r="AC15" s="231" t="s">
        <v>370</v>
      </c>
      <c r="AD15" s="231"/>
      <c r="AE15" s="231"/>
      <c r="AF15" s="89" t="str">
        <f>入力してください!N23 &amp; ""</f>
        <v/>
      </c>
      <c r="AG15" s="89"/>
      <c r="AH15" s="89"/>
      <c r="AI15" s="231" t="s">
        <v>371</v>
      </c>
      <c r="AJ15" s="231"/>
      <c r="AK15" s="89" t="str">
        <f>入力してください!T23 &amp; ""</f>
        <v/>
      </c>
      <c r="AL15" s="89"/>
      <c r="AM15" s="29"/>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row>
    <row r="16" spans="1:68" ht="15" customHeight="1" x14ac:dyDescent="0.2">
      <c r="A16" s="29"/>
      <c r="B16" s="29"/>
      <c r="C16" s="256"/>
      <c r="D16" s="256"/>
      <c r="E16" s="256"/>
      <c r="F16" s="231"/>
      <c r="G16" s="231"/>
      <c r="H16" s="231"/>
      <c r="I16" s="231"/>
      <c r="J16" s="244"/>
      <c r="K16" s="245"/>
      <c r="L16" s="246"/>
      <c r="M16" s="226"/>
      <c r="N16" s="227"/>
      <c r="O16" s="227"/>
      <c r="P16" s="227"/>
      <c r="Q16" s="227"/>
      <c r="R16" s="227"/>
      <c r="S16" s="227"/>
      <c r="T16" s="227"/>
      <c r="U16" s="227"/>
      <c r="V16" s="228"/>
      <c r="W16" s="231" t="s">
        <v>488</v>
      </c>
      <c r="X16" s="231"/>
      <c r="Y16" s="231"/>
      <c r="Z16" s="231"/>
      <c r="AA16" s="89" t="str">
        <f>入力してください!G24 &amp; ""</f>
        <v/>
      </c>
      <c r="AB16" s="89"/>
      <c r="AC16" s="89"/>
      <c r="AD16" s="89"/>
      <c r="AE16" s="89"/>
      <c r="AF16" s="89"/>
      <c r="AG16" s="89"/>
      <c r="AH16" s="89"/>
      <c r="AI16" s="89"/>
      <c r="AJ16" s="89"/>
      <c r="AK16" s="89"/>
      <c r="AL16" s="89"/>
      <c r="AM16" s="29"/>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row>
    <row r="17" spans="1:68" ht="15" customHeight="1" x14ac:dyDescent="0.2">
      <c r="A17" s="29"/>
      <c r="B17" s="29"/>
      <c r="C17" s="256"/>
      <c r="D17" s="256"/>
      <c r="E17" s="256"/>
      <c r="F17" s="231"/>
      <c r="G17" s="231"/>
      <c r="H17" s="231"/>
      <c r="I17" s="231"/>
      <c r="J17" s="240" t="s">
        <v>491</v>
      </c>
      <c r="K17" s="240"/>
      <c r="L17" s="240"/>
      <c r="M17" s="240"/>
      <c r="N17" s="240"/>
      <c r="O17" s="240"/>
      <c r="P17" s="240"/>
      <c r="Q17" s="240"/>
      <c r="R17" s="240"/>
      <c r="S17" s="240"/>
      <c r="T17" s="240"/>
      <c r="U17" s="240"/>
      <c r="V17" s="240"/>
      <c r="W17" s="240"/>
      <c r="X17" s="240"/>
      <c r="Y17" s="240"/>
      <c r="Z17" s="240"/>
      <c r="AA17" s="240"/>
      <c r="AB17" s="240"/>
      <c r="AC17" s="240"/>
      <c r="AD17" s="240"/>
      <c r="AE17" s="240"/>
      <c r="AF17" s="89" t="str">
        <f>入力してください!Q26 &amp; ""</f>
        <v/>
      </c>
      <c r="AG17" s="89"/>
      <c r="AH17" s="89"/>
      <c r="AI17" s="89"/>
      <c r="AJ17" s="89"/>
      <c r="AK17" s="89"/>
      <c r="AL17" s="89"/>
      <c r="AM17" s="29"/>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row>
    <row r="18" spans="1:68" ht="12.75" customHeight="1" x14ac:dyDescent="0.2">
      <c r="C18" s="25" t="s">
        <v>494</v>
      </c>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row>
    <row r="19" spans="1:68" ht="18" customHeight="1" x14ac:dyDescent="0.2">
      <c r="A19" s="29"/>
      <c r="B19" s="29"/>
      <c r="C19" s="255" t="s">
        <v>499</v>
      </c>
      <c r="D19" s="256"/>
      <c r="E19" s="256"/>
      <c r="F19" s="257" t="s">
        <v>495</v>
      </c>
      <c r="G19" s="258"/>
      <c r="H19" s="258"/>
      <c r="I19" s="258"/>
      <c r="J19" s="258"/>
      <c r="K19" s="258"/>
      <c r="L19" s="258"/>
      <c r="M19" s="258"/>
      <c r="N19" s="258"/>
      <c r="O19" s="258"/>
      <c r="P19" s="258"/>
      <c r="Q19" s="258"/>
      <c r="R19" s="258"/>
      <c r="S19" s="258"/>
      <c r="T19" s="258"/>
      <c r="U19" s="258"/>
      <c r="V19" s="259"/>
      <c r="W19" s="231" t="s">
        <v>3</v>
      </c>
      <c r="X19" s="231"/>
      <c r="Y19" s="231"/>
      <c r="Z19" s="231"/>
      <c r="AA19" s="89" t="str">
        <f>IF(入力してください!Q41="同じ",入力してください!G14,入力してください!G44) &amp; ""</f>
        <v/>
      </c>
      <c r="AB19" s="89"/>
      <c r="AC19" s="89"/>
      <c r="AD19" s="89"/>
      <c r="AE19" s="89"/>
      <c r="AF19" s="89"/>
      <c r="AG19" s="89"/>
      <c r="AH19" s="89"/>
      <c r="AI19" s="89"/>
      <c r="AJ19" s="89"/>
      <c r="AK19" s="89"/>
      <c r="AL19" s="89"/>
      <c r="AM19" s="29"/>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row>
    <row r="20" spans="1:68" ht="9" customHeight="1" x14ac:dyDescent="0.2">
      <c r="A20" s="29"/>
      <c r="B20" s="29"/>
      <c r="C20" s="256"/>
      <c r="D20" s="256"/>
      <c r="E20" s="256"/>
      <c r="F20" s="260" t="str">
        <f>IF(入力してください!Q41="同じ","☑","□")</f>
        <v>□</v>
      </c>
      <c r="G20" s="262" t="s">
        <v>496</v>
      </c>
      <c r="H20" s="262"/>
      <c r="I20" s="262"/>
      <c r="J20" s="262"/>
      <c r="K20" s="262"/>
      <c r="L20" s="262"/>
      <c r="M20" s="262"/>
      <c r="N20" s="262"/>
      <c r="O20" s="262"/>
      <c r="P20" s="262"/>
      <c r="Q20" s="262"/>
      <c r="R20" s="262"/>
      <c r="S20" s="262"/>
      <c r="T20" s="262"/>
      <c r="U20" s="262"/>
      <c r="V20" s="263"/>
      <c r="W20" s="231"/>
      <c r="X20" s="231"/>
      <c r="Y20" s="231"/>
      <c r="Z20" s="231"/>
      <c r="AA20" s="89"/>
      <c r="AB20" s="89"/>
      <c r="AC20" s="89"/>
      <c r="AD20" s="89"/>
      <c r="AE20" s="89"/>
      <c r="AF20" s="89"/>
      <c r="AG20" s="89"/>
      <c r="AH20" s="89"/>
      <c r="AI20" s="89"/>
      <c r="AJ20" s="89"/>
      <c r="AK20" s="89"/>
      <c r="AL20" s="89"/>
      <c r="AM20" s="29"/>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row>
    <row r="21" spans="1:68" ht="9" customHeight="1" x14ac:dyDescent="0.2">
      <c r="A21" s="29"/>
      <c r="B21" s="29"/>
      <c r="C21" s="256"/>
      <c r="D21" s="256"/>
      <c r="E21" s="256"/>
      <c r="F21" s="261"/>
      <c r="G21" s="264"/>
      <c r="H21" s="264"/>
      <c r="I21" s="264"/>
      <c r="J21" s="264"/>
      <c r="K21" s="264"/>
      <c r="L21" s="264"/>
      <c r="M21" s="264"/>
      <c r="N21" s="264"/>
      <c r="O21" s="264"/>
      <c r="P21" s="264"/>
      <c r="Q21" s="264"/>
      <c r="R21" s="264"/>
      <c r="S21" s="264"/>
      <c r="T21" s="264"/>
      <c r="U21" s="264"/>
      <c r="V21" s="265"/>
      <c r="W21" s="231" t="s">
        <v>2</v>
      </c>
      <c r="X21" s="231"/>
      <c r="Y21" s="231"/>
      <c r="Z21" s="231"/>
      <c r="AA21" s="89" t="str">
        <f>IF(入力してください!Q41="同じ",入力してください!G13,入力してください!G43) &amp; ""</f>
        <v/>
      </c>
      <c r="AB21" s="89"/>
      <c r="AC21" s="89"/>
      <c r="AD21" s="89"/>
      <c r="AE21" s="89"/>
      <c r="AF21" s="89"/>
      <c r="AG21" s="89"/>
      <c r="AH21" s="89"/>
      <c r="AI21" s="89"/>
      <c r="AJ21" s="89"/>
      <c r="AK21" s="89"/>
      <c r="AL21" s="89"/>
      <c r="AM21" s="29"/>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row>
    <row r="22" spans="1:68" ht="18" customHeight="1" x14ac:dyDescent="0.2">
      <c r="A22" s="29"/>
      <c r="B22" s="29"/>
      <c r="C22" s="256"/>
      <c r="D22" s="256"/>
      <c r="E22" s="256"/>
      <c r="F22" s="34" t="str">
        <f>IF(入力してください!Q42="同じ","☑","□")</f>
        <v>□</v>
      </c>
      <c r="G22" s="258" t="s">
        <v>497</v>
      </c>
      <c r="H22" s="258"/>
      <c r="I22" s="258"/>
      <c r="J22" s="258"/>
      <c r="K22" s="258"/>
      <c r="L22" s="258"/>
      <c r="M22" s="258"/>
      <c r="N22" s="258"/>
      <c r="O22" s="258"/>
      <c r="P22" s="258"/>
      <c r="Q22" s="258"/>
      <c r="R22" s="258"/>
      <c r="S22" s="258"/>
      <c r="T22" s="258"/>
      <c r="U22" s="258"/>
      <c r="V22" s="259"/>
      <c r="W22" s="231"/>
      <c r="X22" s="231"/>
      <c r="Y22" s="231"/>
      <c r="Z22" s="231"/>
      <c r="AA22" s="89"/>
      <c r="AB22" s="89"/>
      <c r="AC22" s="89"/>
      <c r="AD22" s="89"/>
      <c r="AE22" s="89"/>
      <c r="AF22" s="89"/>
      <c r="AG22" s="89"/>
      <c r="AH22" s="89"/>
      <c r="AI22" s="89"/>
      <c r="AJ22" s="89"/>
      <c r="AK22" s="89"/>
      <c r="AL22" s="89"/>
      <c r="AM22" s="29"/>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row>
    <row r="23" spans="1:68" ht="18" customHeight="1" x14ac:dyDescent="0.2">
      <c r="A23" s="29"/>
      <c r="B23" s="29"/>
      <c r="C23" s="256"/>
      <c r="D23" s="256"/>
      <c r="E23" s="256"/>
      <c r="F23" s="231" t="s">
        <v>498</v>
      </c>
      <c r="G23" s="231"/>
      <c r="H23" s="231"/>
      <c r="I23" s="231"/>
      <c r="J23" s="231"/>
      <c r="K23" s="231"/>
      <c r="L23" s="231"/>
      <c r="M23" s="231"/>
      <c r="N23" s="231"/>
      <c r="O23" s="231"/>
      <c r="P23" s="89" t="str">
        <f>IF(入力してください!G45="その他",入力してください!Q45,入力してください!G45) &amp; ""</f>
        <v/>
      </c>
      <c r="Q23" s="89"/>
      <c r="R23" s="89"/>
      <c r="S23" s="89"/>
      <c r="T23" s="89"/>
      <c r="U23" s="89"/>
      <c r="V23" s="89"/>
      <c r="W23" s="89"/>
      <c r="X23" s="89"/>
      <c r="Y23" s="89"/>
      <c r="Z23" s="89"/>
      <c r="AA23" s="89"/>
      <c r="AB23" s="89"/>
      <c r="AC23" s="89"/>
      <c r="AD23" s="89"/>
      <c r="AE23" s="89"/>
      <c r="AF23" s="89"/>
      <c r="AG23" s="89"/>
      <c r="AH23" s="89"/>
      <c r="AI23" s="89"/>
      <c r="AJ23" s="89"/>
      <c r="AK23" s="89"/>
      <c r="AL23" s="89"/>
      <c r="AM23" s="29"/>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row>
    <row r="24" spans="1:68" ht="18.75" customHeight="1" x14ac:dyDescent="0.2">
      <c r="A24" s="29"/>
      <c r="B24" s="29"/>
      <c r="C24" s="256"/>
      <c r="D24" s="256"/>
      <c r="E24" s="256"/>
      <c r="F24" s="231" t="s">
        <v>485</v>
      </c>
      <c r="G24" s="231"/>
      <c r="H24" s="231"/>
      <c r="I24" s="231"/>
      <c r="J24" s="89" t="str">
        <f>IF(入力してください!Q42="同じ",入力してください!G17,入力してください!G46) &amp; ""</f>
        <v/>
      </c>
      <c r="K24" s="89"/>
      <c r="L24" s="89"/>
      <c r="M24" s="89"/>
      <c r="N24" s="89"/>
      <c r="O24" s="89"/>
      <c r="P24" s="89"/>
      <c r="Q24" s="89"/>
      <c r="R24" s="89"/>
      <c r="S24" s="89"/>
      <c r="T24" s="89"/>
      <c r="U24" s="89"/>
      <c r="V24" s="89"/>
      <c r="W24" s="231" t="s">
        <v>489</v>
      </c>
      <c r="X24" s="231"/>
      <c r="Y24" s="231"/>
      <c r="Z24" s="231"/>
      <c r="AA24" s="231"/>
      <c r="AB24" s="231"/>
      <c r="AC24" s="89" t="str">
        <f>IF(入力してください!Q42="同じ",入力してください!G20,入力してください!G49) &amp; ""</f>
        <v/>
      </c>
      <c r="AD24" s="89"/>
      <c r="AE24" s="89"/>
      <c r="AF24" s="89"/>
      <c r="AG24" s="89"/>
      <c r="AH24" s="89"/>
      <c r="AI24" s="89"/>
      <c r="AJ24" s="89"/>
      <c r="AK24" s="89"/>
      <c r="AL24" s="89"/>
      <c r="AM24" s="29"/>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row>
    <row r="25" spans="1:68" ht="23.25" customHeight="1" x14ac:dyDescent="0.2">
      <c r="A25" s="29"/>
      <c r="B25" s="29"/>
      <c r="C25" s="256"/>
      <c r="D25" s="256"/>
      <c r="E25" s="256"/>
      <c r="F25" s="231" t="s">
        <v>373</v>
      </c>
      <c r="G25" s="231"/>
      <c r="H25" s="231"/>
      <c r="I25" s="231"/>
      <c r="J25" s="232" t="str">
        <f>IF(入力してください!Q42="同じ",入力してください!G18&amp;入力してください!J18,入力してください!G47 &amp;入力してください!J47) &amp; ""</f>
        <v>東京都</v>
      </c>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4"/>
      <c r="AM25" s="29"/>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row>
    <row r="26" spans="1:68" ht="18" customHeight="1" x14ac:dyDescent="0.2">
      <c r="A26" s="29"/>
      <c r="B26" s="29"/>
      <c r="C26" s="256"/>
      <c r="D26" s="256"/>
      <c r="E26" s="256"/>
      <c r="F26" s="231"/>
      <c r="G26" s="231"/>
      <c r="H26" s="231"/>
      <c r="I26" s="231"/>
      <c r="J26" s="235" t="s">
        <v>490</v>
      </c>
      <c r="K26" s="236"/>
      <c r="L26" s="236"/>
      <c r="M26" s="236"/>
      <c r="N26" s="236"/>
      <c r="O26" s="236"/>
      <c r="P26" s="237" t="str">
        <f>IF(入力してください!Q42="同じ",入力してください!J19,入力してください!J48) &amp; ""</f>
        <v/>
      </c>
      <c r="Q26" s="237"/>
      <c r="R26" s="237"/>
      <c r="S26" s="237"/>
      <c r="T26" s="237"/>
      <c r="U26" s="237"/>
      <c r="V26" s="237"/>
      <c r="W26" s="237"/>
      <c r="X26" s="237"/>
      <c r="Y26" s="237"/>
      <c r="Z26" s="237"/>
      <c r="AA26" s="237"/>
      <c r="AB26" s="237"/>
      <c r="AC26" s="237"/>
      <c r="AD26" s="237"/>
      <c r="AE26" s="237"/>
      <c r="AF26" s="237"/>
      <c r="AG26" s="237"/>
      <c r="AH26" s="237"/>
      <c r="AI26" s="237"/>
      <c r="AJ26" s="237"/>
      <c r="AK26" s="237"/>
      <c r="AL26" s="238"/>
      <c r="AM26" s="29"/>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row>
    <row r="27" spans="1:68" ht="12.75" customHeight="1" x14ac:dyDescent="0.2">
      <c r="C27" s="25" t="s">
        <v>500</v>
      </c>
    </row>
    <row r="28" spans="1:68" ht="24" customHeight="1" x14ac:dyDescent="0.2">
      <c r="A28" s="29"/>
      <c r="B28" s="29"/>
      <c r="C28" s="282" t="s">
        <v>392</v>
      </c>
      <c r="D28" s="283"/>
      <c r="E28" s="284"/>
      <c r="F28" s="247" t="s">
        <v>393</v>
      </c>
      <c r="G28" s="248"/>
      <c r="H28" s="248"/>
      <c r="I28" s="249"/>
      <c r="J28" s="32" t="s">
        <v>364</v>
      </c>
      <c r="K28" s="253" t="str">
        <f>入力してください!H27 &amp; ""</f>
        <v/>
      </c>
      <c r="L28" s="253"/>
      <c r="M28" s="253"/>
      <c r="N28" s="253"/>
      <c r="O28" s="253"/>
      <c r="P28" s="253"/>
      <c r="Q28" s="253"/>
      <c r="R28" s="253"/>
      <c r="S28" s="254"/>
      <c r="T28" s="32" t="s">
        <v>365</v>
      </c>
      <c r="U28" s="253" t="str">
        <f>入力してください!H28 &amp; ""</f>
        <v/>
      </c>
      <c r="V28" s="253"/>
      <c r="W28" s="253"/>
      <c r="X28" s="253"/>
      <c r="Y28" s="253"/>
      <c r="Z28" s="253"/>
      <c r="AA28" s="253"/>
      <c r="AB28" s="253"/>
      <c r="AC28" s="254"/>
      <c r="AD28" s="32" t="s">
        <v>366</v>
      </c>
      <c r="AE28" s="253" t="str">
        <f>入力してください!H29 &amp; ""</f>
        <v/>
      </c>
      <c r="AF28" s="253"/>
      <c r="AG28" s="253"/>
      <c r="AH28" s="253"/>
      <c r="AI28" s="253"/>
      <c r="AJ28" s="253"/>
      <c r="AK28" s="253"/>
      <c r="AL28" s="254"/>
      <c r="AM28" s="29"/>
    </row>
    <row r="29" spans="1:68" ht="24" customHeight="1" x14ac:dyDescent="0.2">
      <c r="A29" s="29"/>
      <c r="B29" s="29"/>
      <c r="C29" s="285"/>
      <c r="D29" s="286"/>
      <c r="E29" s="287"/>
      <c r="F29" s="250"/>
      <c r="G29" s="251"/>
      <c r="H29" s="251"/>
      <c r="I29" s="252"/>
      <c r="J29" s="32" t="s">
        <v>742</v>
      </c>
      <c r="K29" s="253" t="str">
        <f>入力してください!H30 &amp; ""</f>
        <v/>
      </c>
      <c r="L29" s="253"/>
      <c r="M29" s="253"/>
      <c r="N29" s="253"/>
      <c r="O29" s="253"/>
      <c r="P29" s="253"/>
      <c r="Q29" s="253"/>
      <c r="R29" s="253"/>
      <c r="S29" s="254"/>
      <c r="T29" s="32" t="s">
        <v>743</v>
      </c>
      <c r="U29" s="253" t="str">
        <f>入力してください!H31 &amp; ""</f>
        <v/>
      </c>
      <c r="V29" s="253"/>
      <c r="W29" s="253"/>
      <c r="X29" s="253"/>
      <c r="Y29" s="253"/>
      <c r="Z29" s="253"/>
      <c r="AA29" s="253"/>
      <c r="AB29" s="253"/>
      <c r="AC29" s="254"/>
      <c r="AD29" s="32" t="s">
        <v>744</v>
      </c>
      <c r="AE29" s="253" t="str">
        <f>入力してください!H32 &amp; ""</f>
        <v/>
      </c>
      <c r="AF29" s="253"/>
      <c r="AG29" s="253"/>
      <c r="AH29" s="253"/>
      <c r="AI29" s="253"/>
      <c r="AJ29" s="253"/>
      <c r="AK29" s="253"/>
      <c r="AL29" s="254"/>
      <c r="AM29" s="29"/>
    </row>
    <row r="30" spans="1:68" ht="25.5" customHeight="1" x14ac:dyDescent="0.15">
      <c r="A30" s="29"/>
      <c r="B30" s="29"/>
      <c r="C30" s="285"/>
      <c r="D30" s="286"/>
      <c r="E30" s="287"/>
      <c r="F30" s="291" t="s">
        <v>505</v>
      </c>
      <c r="G30" s="292"/>
      <c r="H30" s="292"/>
      <c r="I30" s="292"/>
      <c r="J30" s="293" t="s">
        <v>730</v>
      </c>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
    </row>
    <row r="31" spans="1:68" ht="35.25" customHeight="1" x14ac:dyDescent="0.2">
      <c r="A31" s="29"/>
      <c r="B31" s="29"/>
      <c r="C31" s="285"/>
      <c r="D31" s="286"/>
      <c r="E31" s="287"/>
      <c r="F31" s="292"/>
      <c r="G31" s="292"/>
      <c r="H31" s="292"/>
      <c r="I31" s="292"/>
      <c r="J31" s="35" t="str">
        <f>IF(入力してください!Q33=入力してください!AV33,"☑","□")</f>
        <v>□</v>
      </c>
      <c r="K31" s="280" t="s">
        <v>745</v>
      </c>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1"/>
      <c r="AM31" s="29"/>
    </row>
    <row r="32" spans="1:68" ht="15" customHeight="1" x14ac:dyDescent="0.2">
      <c r="A32" s="29"/>
      <c r="B32" s="29"/>
      <c r="C32" s="285"/>
      <c r="D32" s="286"/>
      <c r="E32" s="287"/>
      <c r="F32" s="292"/>
      <c r="G32" s="292"/>
      <c r="H32" s="292"/>
      <c r="I32" s="292"/>
      <c r="J32" s="34" t="str">
        <f>IF(入力してください!Q34=入力してください!AU34,"☑","□")</f>
        <v>□</v>
      </c>
      <c r="K32" s="258" t="s">
        <v>502</v>
      </c>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9"/>
      <c r="AM32" s="29"/>
    </row>
    <row r="33" spans="1:41" ht="15" customHeight="1" x14ac:dyDescent="0.2">
      <c r="A33" s="29"/>
      <c r="B33" s="29"/>
      <c r="C33" s="285"/>
      <c r="D33" s="286"/>
      <c r="E33" s="287"/>
      <c r="F33" s="292"/>
      <c r="G33" s="292"/>
      <c r="H33" s="292"/>
      <c r="I33" s="292"/>
      <c r="J33" s="34" t="str">
        <f>IF(入力してください!Q35="使用している","☑","□")</f>
        <v>□</v>
      </c>
      <c r="K33" s="258" t="s">
        <v>503</v>
      </c>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9"/>
      <c r="AM33" s="29"/>
    </row>
    <row r="34" spans="1:41" ht="15" customHeight="1" x14ac:dyDescent="0.2">
      <c r="A34" s="29"/>
      <c r="B34" s="29"/>
      <c r="C34" s="285"/>
      <c r="D34" s="286"/>
      <c r="E34" s="287"/>
      <c r="F34" s="292"/>
      <c r="G34" s="292"/>
      <c r="H34" s="292"/>
      <c r="I34" s="292"/>
      <c r="J34" s="34" t="str">
        <f>IF(入力してください!Q36=入力してください!AU36,"☑","□")</f>
        <v>□</v>
      </c>
      <c r="K34" s="253" t="s">
        <v>608</v>
      </c>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4"/>
      <c r="AM34" s="29"/>
    </row>
    <row r="35" spans="1:41" ht="12.75" customHeight="1" x14ac:dyDescent="0.15">
      <c r="A35" s="29"/>
      <c r="B35" s="29"/>
      <c r="C35" s="285"/>
      <c r="D35" s="286"/>
      <c r="E35" s="287"/>
      <c r="F35" s="292"/>
      <c r="G35" s="292"/>
      <c r="H35" s="292"/>
      <c r="I35" s="292"/>
      <c r="J35" s="277" t="s">
        <v>731</v>
      </c>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9"/>
      <c r="AM35" s="29"/>
    </row>
    <row r="36" spans="1:41" ht="52.5" customHeight="1" x14ac:dyDescent="0.2">
      <c r="A36" s="29"/>
      <c r="B36" s="29"/>
      <c r="C36" s="288"/>
      <c r="D36" s="289"/>
      <c r="E36" s="290"/>
      <c r="F36" s="292"/>
      <c r="G36" s="292"/>
      <c r="H36" s="292"/>
      <c r="I36" s="292"/>
      <c r="J36" s="35" t="str">
        <f>IF(入力してください!Q37=入力してください!AU33,"☑","□")</f>
        <v>□</v>
      </c>
      <c r="K36" s="280" t="s">
        <v>504</v>
      </c>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281"/>
      <c r="AM36" s="29"/>
    </row>
    <row r="37" spans="1:41" ht="20.25" customHeight="1" x14ac:dyDescent="0.2">
      <c r="C37" s="268" t="s">
        <v>506</v>
      </c>
      <c r="D37" s="268"/>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row>
    <row r="38" spans="1:41" ht="50.25" customHeight="1" x14ac:dyDescent="0.2">
      <c r="A38" s="29"/>
      <c r="B38" s="29"/>
      <c r="C38" s="269" t="s">
        <v>721</v>
      </c>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1"/>
      <c r="AM38"/>
      <c r="AN38"/>
      <c r="AO38"/>
    </row>
    <row r="39" spans="1:41" ht="30" customHeight="1" x14ac:dyDescent="0.2">
      <c r="A39" s="29"/>
      <c r="B39" s="31"/>
      <c r="C39" s="26"/>
      <c r="D39" s="27"/>
      <c r="E39" s="272" t="str">
        <f>IF(AND(入力してください!J101&lt;&gt;"",RIGHT(入力してください!K100,2)="する"),"令和" &amp; IF(入力してください!J101&gt;2020,入力してください!J101-2018,入力してください!J101) &amp; "年"&amp;入力してください!N101&amp;"月"&amp;入力してください!R101&amp;"日","　年　月　日")</f>
        <v>　年　月　日</v>
      </c>
      <c r="F39" s="272"/>
      <c r="G39" s="272"/>
      <c r="H39" s="272"/>
      <c r="I39" s="272"/>
      <c r="J39" s="272"/>
      <c r="K39" s="272"/>
      <c r="L39" s="27"/>
      <c r="M39" s="27"/>
      <c r="N39" s="27"/>
      <c r="O39" s="30" t="s">
        <v>722</v>
      </c>
      <c r="P39" s="27"/>
      <c r="Q39" s="27"/>
      <c r="R39" s="27"/>
      <c r="S39" s="273" t="str">
        <f>IF(入力してください!K100="同意する",入力してください!G102,"") &amp; ""</f>
        <v/>
      </c>
      <c r="T39" s="273"/>
      <c r="U39" s="273"/>
      <c r="V39" s="273"/>
      <c r="W39" s="273"/>
      <c r="X39" s="273"/>
      <c r="Y39" s="273"/>
      <c r="Z39" s="273"/>
      <c r="AA39" s="273"/>
      <c r="AB39" s="273"/>
      <c r="AC39" s="27"/>
      <c r="AD39" s="27"/>
      <c r="AE39" s="27"/>
      <c r="AF39" s="27"/>
      <c r="AG39" s="27"/>
      <c r="AH39" s="27"/>
      <c r="AI39" s="27"/>
      <c r="AJ39" s="27"/>
      <c r="AK39" s="27"/>
      <c r="AL39" s="55"/>
      <c r="AM39"/>
      <c r="AN39"/>
      <c r="AO39"/>
    </row>
    <row r="40" spans="1:41" ht="22.5" customHeight="1" x14ac:dyDescent="0.2">
      <c r="A40" s="29"/>
      <c r="B40" s="31"/>
      <c r="C40" s="56" t="s">
        <v>723</v>
      </c>
      <c r="D40" s="274" t="s">
        <v>724</v>
      </c>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5"/>
      <c r="AM40"/>
      <c r="AN40"/>
      <c r="AO40"/>
    </row>
    <row r="41" spans="1:41" ht="24" customHeight="1" x14ac:dyDescent="0.2">
      <c r="A41" s="29"/>
      <c r="B41" s="31"/>
      <c r="C41" s="46"/>
      <c r="D41" s="33" t="s">
        <v>725</v>
      </c>
      <c r="E41" s="47"/>
      <c r="F41" s="47"/>
      <c r="G41" s="47"/>
      <c r="H41" s="47"/>
      <c r="I41" s="276" t="str">
        <f>IF(LEFT(入力してください!K100,2)="本人",入力してください!G102,"") &amp; ""</f>
        <v/>
      </c>
      <c r="J41" s="276"/>
      <c r="K41" s="276"/>
      <c r="L41" s="276"/>
      <c r="M41" s="276"/>
      <c r="N41" s="276"/>
      <c r="O41" s="276"/>
      <c r="P41" s="276"/>
      <c r="Q41" s="276"/>
      <c r="R41" s="276"/>
      <c r="S41" s="276"/>
      <c r="T41" s="276"/>
      <c r="U41" s="276"/>
      <c r="V41" s="47"/>
      <c r="W41" s="47"/>
      <c r="X41" s="47"/>
      <c r="Y41" s="47"/>
      <c r="Z41" s="47"/>
      <c r="AA41" s="47"/>
      <c r="AB41" s="47"/>
      <c r="AC41" s="47"/>
      <c r="AD41" s="47"/>
      <c r="AE41" s="47"/>
      <c r="AF41" s="47"/>
      <c r="AG41" s="47"/>
      <c r="AH41" s="47"/>
      <c r="AI41" s="47"/>
      <c r="AJ41" s="47"/>
      <c r="AK41" s="47"/>
      <c r="AL41" s="48"/>
      <c r="AM41"/>
      <c r="AN41"/>
      <c r="AO41"/>
    </row>
    <row r="42" spans="1:41" ht="2.25" customHeight="1" x14ac:dyDescent="0.2">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row>
    <row r="43" spans="1:41" ht="21" customHeight="1" x14ac:dyDescent="0.2">
      <c r="C43" s="267" t="s">
        <v>751</v>
      </c>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57"/>
    </row>
    <row r="44" spans="1:41" ht="11.25" customHeight="1" x14ac:dyDescent="0.2">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41" t="s">
        <v>709</v>
      </c>
    </row>
    <row r="45" spans="1:41" ht="6" customHeight="1" x14ac:dyDescent="0.2">
      <c r="A45" s="29"/>
      <c r="B45" s="29"/>
      <c r="C45" s="29"/>
      <c r="D45" s="29"/>
      <c r="E45" s="29"/>
      <c r="F45" s="29"/>
      <c r="G45" s="29"/>
      <c r="H45" s="29"/>
      <c r="I45" s="29"/>
      <c r="J45" s="29"/>
      <c r="K45" s="29"/>
      <c r="L45" s="29"/>
      <c r="M45" s="29"/>
      <c r="N45" s="29"/>
      <c r="X45" s="29"/>
      <c r="Y45" s="29"/>
      <c r="Z45" s="29"/>
      <c r="AA45" s="29"/>
      <c r="AB45" s="29"/>
      <c r="AC45" s="29"/>
      <c r="AD45" s="29"/>
      <c r="AE45" s="29"/>
      <c r="AF45" s="29"/>
      <c r="AG45" s="29"/>
      <c r="AH45" s="29"/>
      <c r="AI45" s="29"/>
      <c r="AJ45" s="29"/>
      <c r="AK45" s="29"/>
      <c r="AL45" s="29"/>
      <c r="AM45" s="29"/>
    </row>
    <row r="46" spans="1:41" ht="9" customHeight="1" x14ac:dyDescent="0.2">
      <c r="A46" s="29"/>
      <c r="B46" s="29"/>
      <c r="C46" s="29"/>
      <c r="D46" s="29"/>
      <c r="E46" s="29"/>
      <c r="F46" s="29"/>
      <c r="G46" s="29"/>
      <c r="H46" s="29"/>
      <c r="I46" s="29"/>
      <c r="J46" s="29"/>
      <c r="K46" s="29"/>
      <c r="L46" s="29"/>
      <c r="W46" s="326" t="s">
        <v>746</v>
      </c>
      <c r="X46" s="327"/>
      <c r="Y46" s="327"/>
      <c r="Z46" s="327"/>
      <c r="AA46" s="327"/>
      <c r="AB46" s="328"/>
      <c r="AD46" s="29"/>
      <c r="AE46" s="29"/>
      <c r="AF46" s="29"/>
      <c r="AG46" s="29"/>
      <c r="AH46" s="29"/>
      <c r="AI46" s="29"/>
      <c r="AJ46" s="29"/>
    </row>
    <row r="47" spans="1:41" ht="10.5" customHeight="1" x14ac:dyDescent="0.2">
      <c r="A47" s="29"/>
      <c r="B47" s="29"/>
      <c r="C47" s="29"/>
      <c r="D47" s="29"/>
      <c r="E47" s="29"/>
      <c r="F47" s="29"/>
      <c r="G47" s="29"/>
      <c r="H47" s="29"/>
      <c r="I47" s="29"/>
      <c r="J47" s="29"/>
      <c r="K47" s="29"/>
      <c r="L47" s="29"/>
      <c r="M47" s="29"/>
      <c r="N47" s="378" t="s">
        <v>774</v>
      </c>
      <c r="O47" s="378"/>
      <c r="P47" s="378"/>
      <c r="Q47" s="378"/>
      <c r="R47" s="378"/>
      <c r="S47" s="378"/>
      <c r="T47" s="378"/>
      <c r="W47" s="329"/>
      <c r="X47" s="330"/>
      <c r="Y47" s="330"/>
      <c r="Z47" s="330"/>
      <c r="AA47" s="330"/>
      <c r="AB47" s="331"/>
      <c r="AD47" s="29"/>
      <c r="AE47" s="29"/>
      <c r="AF47" s="29"/>
      <c r="AG47" s="29"/>
      <c r="AH47" s="29"/>
      <c r="AI47" s="29"/>
      <c r="AJ47" s="29"/>
    </row>
    <row r="48" spans="1:41" ht="2.25" customHeight="1" x14ac:dyDescent="0.2">
      <c r="A48" s="29"/>
      <c r="B48" s="29"/>
      <c r="C48" s="29"/>
      <c r="D48" s="29"/>
      <c r="E48" s="29"/>
      <c r="F48" s="29"/>
      <c r="G48" s="29"/>
      <c r="H48" s="29"/>
      <c r="I48" s="29"/>
      <c r="J48" s="29"/>
      <c r="K48" s="29"/>
      <c r="L48" s="29"/>
      <c r="M48" s="29"/>
      <c r="N48" s="378"/>
      <c r="O48" s="378"/>
      <c r="P48" s="378"/>
      <c r="Q48" s="378"/>
      <c r="R48" s="378"/>
      <c r="S48" s="378"/>
      <c r="T48" s="378"/>
      <c r="U48" s="29"/>
      <c r="V48" s="29"/>
      <c r="W48" s="29"/>
      <c r="X48" s="29"/>
      <c r="Y48" s="29"/>
      <c r="Z48" s="29"/>
      <c r="AA48" s="29"/>
      <c r="AB48" s="29"/>
      <c r="AC48" s="29"/>
      <c r="AD48" s="29"/>
      <c r="AE48" s="29"/>
      <c r="AF48" s="29"/>
      <c r="AG48" s="29"/>
      <c r="AH48" s="29"/>
      <c r="AI48" s="29"/>
      <c r="AJ48" s="29"/>
      <c r="AK48" s="29"/>
      <c r="AL48" s="29"/>
      <c r="AM48" s="29"/>
    </row>
    <row r="49" spans="1:39" ht="14.25" customHeight="1" x14ac:dyDescent="0.2">
      <c r="A49" s="29"/>
      <c r="B49" s="29"/>
      <c r="C49" s="29"/>
      <c r="D49" s="29"/>
      <c r="E49" s="29"/>
      <c r="F49" s="29"/>
      <c r="G49" s="29"/>
      <c r="H49" s="29"/>
      <c r="I49" s="29"/>
      <c r="J49" s="29"/>
      <c r="K49" s="29"/>
      <c r="L49" s="29"/>
      <c r="M49" s="29"/>
      <c r="N49" s="379"/>
      <c r="O49" s="379"/>
      <c r="P49" s="379"/>
      <c r="Q49" s="379"/>
      <c r="R49" s="379"/>
      <c r="S49" s="379"/>
      <c r="T49" s="379"/>
      <c r="U49" s="29"/>
      <c r="V49" s="29"/>
      <c r="W49" s="29"/>
      <c r="X49" s="65" t="s">
        <v>516</v>
      </c>
      <c r="Y49" s="65"/>
      <c r="Z49" s="65"/>
      <c r="AA49" s="65"/>
      <c r="AB49" s="65"/>
      <c r="AC49" s="89" t="str">
        <f>入力してください!G8 &amp; ""</f>
        <v/>
      </c>
      <c r="AD49" s="89"/>
      <c r="AE49" s="89"/>
      <c r="AF49" s="89"/>
      <c r="AG49" s="89"/>
      <c r="AH49" s="89"/>
      <c r="AI49" s="89"/>
      <c r="AJ49" s="89"/>
      <c r="AK49" s="89"/>
      <c r="AL49" s="89"/>
      <c r="AM49" s="29"/>
    </row>
    <row r="50" spans="1:39" ht="14.25" customHeight="1" x14ac:dyDescent="0.2">
      <c r="A50" s="29"/>
      <c r="B50" s="29"/>
      <c r="C50" s="256" t="s">
        <v>515</v>
      </c>
      <c r="D50" s="256"/>
      <c r="E50" s="256"/>
      <c r="F50" s="332" t="s">
        <v>508</v>
      </c>
      <c r="G50" s="332"/>
      <c r="H50" s="332"/>
      <c r="I50" s="332"/>
      <c r="J50" s="332"/>
      <c r="K50" s="332"/>
      <c r="L50" s="332"/>
      <c r="M50" s="231" t="s">
        <v>509</v>
      </c>
      <c r="N50" s="231"/>
      <c r="O50" s="231"/>
      <c r="P50" s="89" t="str">
        <f>入力してください!G54 &amp; ""</f>
        <v/>
      </c>
      <c r="Q50" s="89"/>
      <c r="R50" s="89"/>
      <c r="S50" s="89"/>
      <c r="T50" s="89"/>
      <c r="U50" s="89"/>
      <c r="V50" s="89"/>
      <c r="W50" s="89"/>
      <c r="X50" s="89"/>
      <c r="Y50" s="89"/>
      <c r="Z50" s="89"/>
      <c r="AA50" s="89"/>
      <c r="AB50" s="89"/>
      <c r="AC50" s="231" t="s">
        <v>510</v>
      </c>
      <c r="AD50" s="231"/>
      <c r="AE50" s="231"/>
      <c r="AF50" s="231"/>
      <c r="AG50" s="231"/>
      <c r="AH50" s="231"/>
      <c r="AI50" s="89" t="str">
        <f>入力してください!R54 &amp; ""</f>
        <v/>
      </c>
      <c r="AJ50" s="89"/>
      <c r="AK50" s="89"/>
      <c r="AL50" s="89"/>
      <c r="AM50" s="29"/>
    </row>
    <row r="51" spans="1:39" ht="14.25" customHeight="1" x14ac:dyDescent="0.2">
      <c r="A51" s="29"/>
      <c r="B51" s="29"/>
      <c r="C51" s="256"/>
      <c r="D51" s="256"/>
      <c r="E51" s="256"/>
      <c r="F51" s="332"/>
      <c r="G51" s="332"/>
      <c r="H51" s="332"/>
      <c r="I51" s="332"/>
      <c r="J51" s="332"/>
      <c r="K51" s="332"/>
      <c r="L51" s="332"/>
      <c r="M51" s="231" t="s">
        <v>509</v>
      </c>
      <c r="N51" s="231"/>
      <c r="O51" s="231"/>
      <c r="P51" s="89" t="str">
        <f>入力してください!G55 &amp; ""</f>
        <v/>
      </c>
      <c r="Q51" s="89"/>
      <c r="R51" s="89"/>
      <c r="S51" s="89"/>
      <c r="T51" s="89"/>
      <c r="U51" s="89"/>
      <c r="V51" s="89"/>
      <c r="W51" s="89"/>
      <c r="X51" s="89"/>
      <c r="Y51" s="89"/>
      <c r="Z51" s="89"/>
      <c r="AA51" s="89"/>
      <c r="AB51" s="89"/>
      <c r="AC51" s="231" t="s">
        <v>510</v>
      </c>
      <c r="AD51" s="231"/>
      <c r="AE51" s="231"/>
      <c r="AF51" s="231"/>
      <c r="AG51" s="231"/>
      <c r="AH51" s="231"/>
      <c r="AI51" s="89" t="str">
        <f>入力してください!R55 &amp; ""</f>
        <v/>
      </c>
      <c r="AJ51" s="89"/>
      <c r="AK51" s="89"/>
      <c r="AL51" s="89"/>
      <c r="AM51" s="29"/>
    </row>
    <row r="52" spans="1:39" ht="14.25" customHeight="1" x14ac:dyDescent="0.2">
      <c r="A52" s="29"/>
      <c r="B52" s="29"/>
      <c r="C52" s="256"/>
      <c r="D52" s="256"/>
      <c r="E52" s="256"/>
      <c r="F52" s="332"/>
      <c r="G52" s="332"/>
      <c r="H52" s="332"/>
      <c r="I52" s="332"/>
      <c r="J52" s="332"/>
      <c r="K52" s="332"/>
      <c r="L52" s="332"/>
      <c r="M52" s="231" t="s">
        <v>509</v>
      </c>
      <c r="N52" s="231"/>
      <c r="O52" s="231"/>
      <c r="P52" s="89" t="str">
        <f>入力してください!G56 &amp; ""</f>
        <v/>
      </c>
      <c r="Q52" s="89"/>
      <c r="R52" s="89"/>
      <c r="S52" s="89"/>
      <c r="T52" s="89"/>
      <c r="U52" s="89"/>
      <c r="V52" s="89"/>
      <c r="W52" s="89"/>
      <c r="X52" s="89"/>
      <c r="Y52" s="89"/>
      <c r="Z52" s="89"/>
      <c r="AA52" s="89"/>
      <c r="AB52" s="89"/>
      <c r="AC52" s="231" t="s">
        <v>510</v>
      </c>
      <c r="AD52" s="231"/>
      <c r="AE52" s="231"/>
      <c r="AF52" s="231"/>
      <c r="AG52" s="231"/>
      <c r="AH52" s="231"/>
      <c r="AI52" s="89" t="str">
        <f>入力してください!R56 &amp; ""</f>
        <v/>
      </c>
      <c r="AJ52" s="89"/>
      <c r="AK52" s="89"/>
      <c r="AL52" s="89"/>
      <c r="AM52" s="29"/>
    </row>
    <row r="53" spans="1:39" ht="14.25" customHeight="1" x14ac:dyDescent="0.2">
      <c r="A53" s="29"/>
      <c r="B53" s="29"/>
      <c r="C53" s="256"/>
      <c r="D53" s="256"/>
      <c r="E53" s="256"/>
      <c r="F53" s="332"/>
      <c r="G53" s="332"/>
      <c r="H53" s="332"/>
      <c r="I53" s="332"/>
      <c r="J53" s="332"/>
      <c r="K53" s="332"/>
      <c r="L53" s="332"/>
      <c r="M53" s="231" t="s">
        <v>509</v>
      </c>
      <c r="N53" s="231"/>
      <c r="O53" s="231"/>
      <c r="P53" s="89" t="str">
        <f>入力してください!G57 &amp; ""</f>
        <v/>
      </c>
      <c r="Q53" s="89"/>
      <c r="R53" s="89"/>
      <c r="S53" s="89"/>
      <c r="T53" s="89"/>
      <c r="U53" s="89"/>
      <c r="V53" s="89"/>
      <c r="W53" s="89"/>
      <c r="X53" s="89"/>
      <c r="Y53" s="89"/>
      <c r="Z53" s="89"/>
      <c r="AA53" s="89"/>
      <c r="AB53" s="89"/>
      <c r="AC53" s="231" t="s">
        <v>510</v>
      </c>
      <c r="AD53" s="231"/>
      <c r="AE53" s="231"/>
      <c r="AF53" s="231"/>
      <c r="AG53" s="231"/>
      <c r="AH53" s="231"/>
      <c r="AI53" s="89" t="str">
        <f>入力してください!R57 &amp; ""</f>
        <v/>
      </c>
      <c r="AJ53" s="89"/>
      <c r="AK53" s="89"/>
      <c r="AL53" s="89"/>
      <c r="AM53" s="29"/>
    </row>
    <row r="54" spans="1:39" ht="14.25" customHeight="1" x14ac:dyDescent="0.2">
      <c r="A54" s="29"/>
      <c r="B54" s="29"/>
      <c r="C54" s="256"/>
      <c r="D54" s="256"/>
      <c r="E54" s="256"/>
      <c r="F54" s="332"/>
      <c r="G54" s="332"/>
      <c r="H54" s="332"/>
      <c r="I54" s="332"/>
      <c r="J54" s="332"/>
      <c r="K54" s="332"/>
      <c r="L54" s="332"/>
      <c r="M54" s="231" t="s">
        <v>509</v>
      </c>
      <c r="N54" s="231"/>
      <c r="O54" s="231"/>
      <c r="P54" s="89" t="str">
        <f>入力してください!G58 &amp; ""</f>
        <v/>
      </c>
      <c r="Q54" s="89"/>
      <c r="R54" s="89"/>
      <c r="S54" s="89"/>
      <c r="T54" s="89"/>
      <c r="U54" s="89"/>
      <c r="V54" s="89"/>
      <c r="W54" s="89"/>
      <c r="X54" s="89"/>
      <c r="Y54" s="89"/>
      <c r="Z54" s="89"/>
      <c r="AA54" s="89"/>
      <c r="AB54" s="89"/>
      <c r="AC54" s="231" t="s">
        <v>510</v>
      </c>
      <c r="AD54" s="231"/>
      <c r="AE54" s="231"/>
      <c r="AF54" s="231"/>
      <c r="AG54" s="231"/>
      <c r="AH54" s="231"/>
      <c r="AI54" s="89" t="str">
        <f>入力してください!R58 &amp; ""</f>
        <v/>
      </c>
      <c r="AJ54" s="89"/>
      <c r="AK54" s="89"/>
      <c r="AL54" s="89"/>
      <c r="AM54" s="29"/>
    </row>
    <row r="55" spans="1:39" ht="14.25" customHeight="1" x14ac:dyDescent="0.2">
      <c r="A55" s="29"/>
      <c r="B55" s="29"/>
      <c r="C55" s="256"/>
      <c r="D55" s="256"/>
      <c r="E55" s="256"/>
      <c r="F55" s="332"/>
      <c r="G55" s="332"/>
      <c r="H55" s="332"/>
      <c r="I55" s="332"/>
      <c r="J55" s="332"/>
      <c r="K55" s="332"/>
      <c r="L55" s="332"/>
      <c r="M55" s="231" t="s">
        <v>509</v>
      </c>
      <c r="N55" s="231"/>
      <c r="O55" s="231"/>
      <c r="P55" s="89" t="str">
        <f>入力してください!G59 &amp; ""</f>
        <v/>
      </c>
      <c r="Q55" s="89"/>
      <c r="R55" s="89"/>
      <c r="S55" s="89"/>
      <c r="T55" s="89"/>
      <c r="U55" s="89"/>
      <c r="V55" s="89"/>
      <c r="W55" s="89"/>
      <c r="X55" s="89"/>
      <c r="Y55" s="89"/>
      <c r="Z55" s="89"/>
      <c r="AA55" s="89"/>
      <c r="AB55" s="89"/>
      <c r="AC55" s="231" t="s">
        <v>510</v>
      </c>
      <c r="AD55" s="231"/>
      <c r="AE55" s="231"/>
      <c r="AF55" s="231"/>
      <c r="AG55" s="231"/>
      <c r="AH55" s="231"/>
      <c r="AI55" s="89" t="str">
        <f>入力してください!R59 &amp; ""</f>
        <v/>
      </c>
      <c r="AJ55" s="89"/>
      <c r="AK55" s="89"/>
      <c r="AL55" s="89"/>
      <c r="AM55" s="29"/>
    </row>
    <row r="56" spans="1:39" ht="9" customHeight="1" x14ac:dyDescent="0.2">
      <c r="A56" s="29"/>
      <c r="B56" s="29"/>
      <c r="C56" s="256"/>
      <c r="D56" s="256"/>
      <c r="E56" s="256"/>
      <c r="F56" s="333"/>
      <c r="G56" s="333"/>
      <c r="H56" s="333"/>
      <c r="I56" s="333"/>
      <c r="J56" s="333"/>
      <c r="K56" s="333"/>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33"/>
      <c r="AI56" s="333"/>
      <c r="AJ56" s="333"/>
      <c r="AK56" s="333"/>
      <c r="AL56" s="333"/>
      <c r="AM56" s="29"/>
    </row>
    <row r="57" spans="1:39" ht="15" customHeight="1" x14ac:dyDescent="0.2">
      <c r="A57" s="29"/>
      <c r="B57" s="29"/>
      <c r="C57" s="256"/>
      <c r="D57" s="256"/>
      <c r="E57" s="256"/>
      <c r="F57" s="332" t="s">
        <v>511</v>
      </c>
      <c r="G57" s="332"/>
      <c r="H57" s="332"/>
      <c r="I57" s="332"/>
      <c r="J57" s="332" t="s">
        <v>512</v>
      </c>
      <c r="K57" s="332"/>
      <c r="L57" s="332"/>
      <c r="M57" s="332"/>
      <c r="N57" s="332"/>
      <c r="O57" s="332"/>
      <c r="P57" s="231" t="s">
        <v>3</v>
      </c>
      <c r="Q57" s="231"/>
      <c r="R57" s="231"/>
      <c r="S57" s="231"/>
      <c r="T57" s="89" t="str">
        <f>入力してください!K61 &amp; ""</f>
        <v/>
      </c>
      <c r="U57" s="89"/>
      <c r="V57" s="89"/>
      <c r="W57" s="89"/>
      <c r="X57" s="89"/>
      <c r="Y57" s="89"/>
      <c r="Z57" s="89"/>
      <c r="AA57" s="89"/>
      <c r="AB57" s="231" t="s">
        <v>465</v>
      </c>
      <c r="AC57" s="231"/>
      <c r="AD57" s="231"/>
      <c r="AE57" s="231"/>
      <c r="AF57" s="89" t="str">
        <f>IF(入力してください!M62&lt;&gt;"",入力してください!K62 &amp; 入力してください!M62 &amp; "年" &amp; 入力してください!P62 &amp; "月" &amp; 入力してください!S62 &amp; "日","")</f>
        <v/>
      </c>
      <c r="AG57" s="89"/>
      <c r="AH57" s="89"/>
      <c r="AI57" s="89"/>
      <c r="AJ57" s="89"/>
      <c r="AK57" s="89"/>
      <c r="AL57" s="89"/>
      <c r="AM57" s="29"/>
    </row>
    <row r="58" spans="1:39" ht="15" customHeight="1" x14ac:dyDescent="0.2">
      <c r="A58" s="29"/>
      <c r="B58" s="29"/>
      <c r="C58" s="256"/>
      <c r="D58" s="256"/>
      <c r="E58" s="256"/>
      <c r="F58" s="332"/>
      <c r="G58" s="332"/>
      <c r="H58" s="332"/>
      <c r="I58" s="332"/>
      <c r="J58" s="332"/>
      <c r="K58" s="332"/>
      <c r="L58" s="332"/>
      <c r="M58" s="332"/>
      <c r="N58" s="332"/>
      <c r="O58" s="332"/>
      <c r="P58" s="231" t="s">
        <v>509</v>
      </c>
      <c r="Q58" s="231"/>
      <c r="R58" s="231"/>
      <c r="S58" s="231"/>
      <c r="T58" s="89" t="str">
        <f>入力してください!K60 &amp; ""</f>
        <v/>
      </c>
      <c r="U58" s="89"/>
      <c r="V58" s="89"/>
      <c r="W58" s="89"/>
      <c r="X58" s="89"/>
      <c r="Y58" s="89"/>
      <c r="Z58" s="89"/>
      <c r="AA58" s="89"/>
      <c r="AB58" s="231" t="s">
        <v>514</v>
      </c>
      <c r="AC58" s="231"/>
      <c r="AD58" s="231"/>
      <c r="AE58" s="231"/>
      <c r="AF58" s="89" t="str">
        <f>入力してください!K63 &amp; ""</f>
        <v/>
      </c>
      <c r="AG58" s="89"/>
      <c r="AH58" s="89"/>
      <c r="AI58" s="89"/>
      <c r="AJ58" s="89"/>
      <c r="AK58" s="89"/>
      <c r="AL58" s="89"/>
      <c r="AM58" s="29"/>
    </row>
    <row r="59" spans="1:39" ht="15" customHeight="1" x14ac:dyDescent="0.2">
      <c r="A59" s="29"/>
      <c r="B59" s="29"/>
      <c r="C59" s="256"/>
      <c r="D59" s="256"/>
      <c r="E59" s="256"/>
      <c r="F59" s="332"/>
      <c r="G59" s="332"/>
      <c r="H59" s="332"/>
      <c r="I59" s="332"/>
      <c r="J59" s="332"/>
      <c r="K59" s="332"/>
      <c r="L59" s="332"/>
      <c r="M59" s="332"/>
      <c r="N59" s="332"/>
      <c r="O59" s="332"/>
      <c r="P59" s="231" t="s">
        <v>3</v>
      </c>
      <c r="Q59" s="231"/>
      <c r="R59" s="231"/>
      <c r="S59" s="231"/>
      <c r="T59" s="89" t="str">
        <f>入力してください!K65 &amp; ""</f>
        <v/>
      </c>
      <c r="U59" s="89"/>
      <c r="V59" s="89"/>
      <c r="W59" s="89"/>
      <c r="X59" s="89"/>
      <c r="Y59" s="89"/>
      <c r="Z59" s="89"/>
      <c r="AA59" s="89"/>
      <c r="AB59" s="231" t="s">
        <v>465</v>
      </c>
      <c r="AC59" s="231"/>
      <c r="AD59" s="231"/>
      <c r="AE59" s="231"/>
      <c r="AF59" s="89" t="str">
        <f>IF(入力してください!M66&lt;&gt;"",入力してください!K66 &amp; 入力してください!M66 &amp; "年" &amp; 入力してください!P66 &amp; "月" &amp; 入力してください!S66 &amp; "日","")</f>
        <v/>
      </c>
      <c r="AG59" s="89"/>
      <c r="AH59" s="89"/>
      <c r="AI59" s="89"/>
      <c r="AJ59" s="89"/>
      <c r="AK59" s="89"/>
      <c r="AL59" s="89"/>
      <c r="AM59" s="29"/>
    </row>
    <row r="60" spans="1:39" ht="15" customHeight="1" x14ac:dyDescent="0.2">
      <c r="A60" s="29"/>
      <c r="B60" s="29"/>
      <c r="C60" s="256"/>
      <c r="D60" s="256"/>
      <c r="E60" s="256"/>
      <c r="F60" s="332"/>
      <c r="G60" s="332"/>
      <c r="H60" s="332"/>
      <c r="I60" s="332"/>
      <c r="J60" s="332"/>
      <c r="K60" s="332"/>
      <c r="L60" s="332"/>
      <c r="M60" s="332"/>
      <c r="N60" s="332"/>
      <c r="O60" s="332"/>
      <c r="P60" s="231" t="s">
        <v>509</v>
      </c>
      <c r="Q60" s="231"/>
      <c r="R60" s="231"/>
      <c r="S60" s="231"/>
      <c r="T60" s="89" t="str">
        <f>入力してください!K64 &amp; ""</f>
        <v/>
      </c>
      <c r="U60" s="89"/>
      <c r="V60" s="89"/>
      <c r="W60" s="89"/>
      <c r="X60" s="89"/>
      <c r="Y60" s="89"/>
      <c r="Z60" s="89"/>
      <c r="AA60" s="89"/>
      <c r="AB60" s="231" t="s">
        <v>514</v>
      </c>
      <c r="AC60" s="231"/>
      <c r="AD60" s="231"/>
      <c r="AE60" s="231"/>
      <c r="AF60" s="89" t="str">
        <f>入力してください!K67 &amp; ""</f>
        <v/>
      </c>
      <c r="AG60" s="89"/>
      <c r="AH60" s="89"/>
      <c r="AI60" s="89"/>
      <c r="AJ60" s="89"/>
      <c r="AK60" s="89"/>
      <c r="AL60" s="89"/>
      <c r="AM60" s="29"/>
    </row>
    <row r="61" spans="1:39" ht="15" customHeight="1" x14ac:dyDescent="0.2">
      <c r="A61" s="29"/>
      <c r="B61" s="29"/>
      <c r="C61" s="256"/>
      <c r="D61" s="256"/>
      <c r="E61" s="256"/>
      <c r="F61" s="332"/>
      <c r="G61" s="332"/>
      <c r="H61" s="332"/>
      <c r="I61" s="332"/>
      <c r="J61" s="332" t="s">
        <v>513</v>
      </c>
      <c r="K61" s="332"/>
      <c r="L61" s="332"/>
      <c r="M61" s="332"/>
      <c r="N61" s="332"/>
      <c r="O61" s="332"/>
      <c r="P61" s="231" t="s">
        <v>3</v>
      </c>
      <c r="Q61" s="231"/>
      <c r="R61" s="231"/>
      <c r="S61" s="231"/>
      <c r="T61" s="89" t="str">
        <f>入力してください!K69 &amp; ""</f>
        <v/>
      </c>
      <c r="U61" s="89"/>
      <c r="V61" s="89"/>
      <c r="W61" s="89"/>
      <c r="X61" s="89"/>
      <c r="Y61" s="89"/>
      <c r="Z61" s="89"/>
      <c r="AA61" s="89"/>
      <c r="AB61" s="231" t="s">
        <v>465</v>
      </c>
      <c r="AC61" s="231"/>
      <c r="AD61" s="231"/>
      <c r="AE61" s="231"/>
      <c r="AF61" s="89" t="str">
        <f>IF(入力してください!M70&lt;&gt;"",入力してください!K70 &amp; 入力してください!M70 &amp; "年" &amp; 入力してください!P70 &amp; "月" &amp; 入力してください!S70 &amp; "日","")</f>
        <v/>
      </c>
      <c r="AG61" s="89"/>
      <c r="AH61" s="89"/>
      <c r="AI61" s="89"/>
      <c r="AJ61" s="89"/>
      <c r="AK61" s="89"/>
      <c r="AL61" s="89"/>
      <c r="AM61" s="29"/>
    </row>
    <row r="62" spans="1:39" ht="15" customHeight="1" x14ac:dyDescent="0.2">
      <c r="A62" s="29"/>
      <c r="B62" s="29"/>
      <c r="C62" s="256"/>
      <c r="D62" s="256"/>
      <c r="E62" s="256"/>
      <c r="F62" s="332"/>
      <c r="G62" s="332"/>
      <c r="H62" s="332"/>
      <c r="I62" s="332"/>
      <c r="J62" s="332"/>
      <c r="K62" s="332"/>
      <c r="L62" s="332"/>
      <c r="M62" s="332"/>
      <c r="N62" s="332"/>
      <c r="O62" s="332"/>
      <c r="P62" s="231" t="s">
        <v>509</v>
      </c>
      <c r="Q62" s="231"/>
      <c r="R62" s="231"/>
      <c r="S62" s="231"/>
      <c r="T62" s="89" t="str">
        <f>入力してください!K68 &amp; ""</f>
        <v/>
      </c>
      <c r="U62" s="89"/>
      <c r="V62" s="89"/>
      <c r="W62" s="89"/>
      <c r="X62" s="89"/>
      <c r="Y62" s="89"/>
      <c r="Z62" s="89"/>
      <c r="AA62" s="89"/>
      <c r="AB62" s="231" t="s">
        <v>514</v>
      </c>
      <c r="AC62" s="231"/>
      <c r="AD62" s="231"/>
      <c r="AE62" s="231"/>
      <c r="AF62" s="89" t="str">
        <f>入力してください!K71 &amp; ""</f>
        <v/>
      </c>
      <c r="AG62" s="89"/>
      <c r="AH62" s="89"/>
      <c r="AI62" s="89"/>
      <c r="AJ62" s="89"/>
      <c r="AK62" s="89"/>
      <c r="AL62" s="89"/>
      <c r="AM62" s="29"/>
    </row>
    <row r="63" spans="1:39" ht="15" customHeight="1" x14ac:dyDescent="0.2">
      <c r="A63" s="29"/>
      <c r="B63" s="29"/>
      <c r="C63" s="256"/>
      <c r="D63" s="256"/>
      <c r="E63" s="256"/>
      <c r="F63" s="332"/>
      <c r="G63" s="332"/>
      <c r="H63" s="332"/>
      <c r="I63" s="332"/>
      <c r="J63" s="332"/>
      <c r="K63" s="332"/>
      <c r="L63" s="332"/>
      <c r="M63" s="332"/>
      <c r="N63" s="332"/>
      <c r="O63" s="332"/>
      <c r="P63" s="231" t="s">
        <v>3</v>
      </c>
      <c r="Q63" s="231"/>
      <c r="R63" s="231"/>
      <c r="S63" s="231"/>
      <c r="T63" s="89" t="str">
        <f>入力してください!K73 &amp; ""</f>
        <v/>
      </c>
      <c r="U63" s="89"/>
      <c r="V63" s="89"/>
      <c r="W63" s="89"/>
      <c r="X63" s="89"/>
      <c r="Y63" s="89"/>
      <c r="Z63" s="89"/>
      <c r="AA63" s="89"/>
      <c r="AB63" s="231" t="s">
        <v>465</v>
      </c>
      <c r="AC63" s="231"/>
      <c r="AD63" s="231"/>
      <c r="AE63" s="231"/>
      <c r="AF63" s="89" t="str">
        <f>IF(入力してください!M74&lt;&gt;"",入力してください!K74 &amp; 入力してください!M74 &amp; "年" &amp; 入力してください!P74 &amp; "月" &amp; 入力してください!S74 &amp; "日","")</f>
        <v/>
      </c>
      <c r="AG63" s="89"/>
      <c r="AH63" s="89"/>
      <c r="AI63" s="89"/>
      <c r="AJ63" s="89"/>
      <c r="AK63" s="89"/>
      <c r="AL63" s="89"/>
      <c r="AM63" s="29"/>
    </row>
    <row r="64" spans="1:39" ht="15" customHeight="1" x14ac:dyDescent="0.2">
      <c r="A64" s="29"/>
      <c r="B64" s="29"/>
      <c r="C64" s="256"/>
      <c r="D64" s="256"/>
      <c r="E64" s="256"/>
      <c r="F64" s="332"/>
      <c r="G64" s="332"/>
      <c r="H64" s="332"/>
      <c r="I64" s="332"/>
      <c r="J64" s="332"/>
      <c r="K64" s="332"/>
      <c r="L64" s="332"/>
      <c r="M64" s="332"/>
      <c r="N64" s="332"/>
      <c r="O64" s="332"/>
      <c r="P64" s="231" t="s">
        <v>509</v>
      </c>
      <c r="Q64" s="231"/>
      <c r="R64" s="231"/>
      <c r="S64" s="231"/>
      <c r="T64" s="89" t="str">
        <f>入力してください!K72 &amp; ""</f>
        <v/>
      </c>
      <c r="U64" s="89"/>
      <c r="V64" s="89"/>
      <c r="W64" s="89"/>
      <c r="X64" s="89"/>
      <c r="Y64" s="89"/>
      <c r="Z64" s="89"/>
      <c r="AA64" s="89"/>
      <c r="AB64" s="231" t="s">
        <v>514</v>
      </c>
      <c r="AC64" s="231"/>
      <c r="AD64" s="231"/>
      <c r="AE64" s="231"/>
      <c r="AF64" s="89" t="str">
        <f>入力してください!K75 &amp; ""</f>
        <v/>
      </c>
      <c r="AG64" s="89"/>
      <c r="AH64" s="89"/>
      <c r="AI64" s="89"/>
      <c r="AJ64" s="89"/>
      <c r="AK64" s="89"/>
      <c r="AL64" s="89"/>
      <c r="AM64" s="29"/>
    </row>
    <row r="65" spans="1:39" ht="12.75" customHeight="1" x14ac:dyDescent="0.2">
      <c r="F65" s="25" t="s">
        <v>517</v>
      </c>
    </row>
    <row r="66" spans="1:39" ht="12.75" customHeight="1" x14ac:dyDescent="0.2">
      <c r="G66" s="25" t="s">
        <v>518</v>
      </c>
    </row>
    <row r="67" spans="1:39" ht="20.25" customHeight="1" x14ac:dyDescent="0.2">
      <c r="A67" s="29"/>
      <c r="B67" s="29"/>
      <c r="C67" s="381"/>
      <c r="D67" s="381"/>
      <c r="E67" s="381"/>
      <c r="F67" s="381"/>
      <c r="G67" s="381"/>
      <c r="H67" s="381" t="s">
        <v>519</v>
      </c>
      <c r="I67" s="381"/>
      <c r="J67" s="381"/>
      <c r="K67" s="381"/>
      <c r="L67" s="381"/>
      <c r="M67" s="381"/>
      <c r="N67" s="381"/>
      <c r="O67" s="381"/>
      <c r="P67" s="381"/>
      <c r="Q67" s="381"/>
      <c r="R67" s="381"/>
      <c r="S67" s="381"/>
      <c r="T67" s="381"/>
      <c r="U67" s="381"/>
      <c r="V67" s="381" t="s">
        <v>520</v>
      </c>
      <c r="W67" s="381"/>
      <c r="X67" s="381"/>
      <c r="Y67" s="381"/>
      <c r="Z67" s="381"/>
      <c r="AA67" s="381"/>
      <c r="AB67" s="381"/>
      <c r="AC67" s="381"/>
      <c r="AD67" s="381"/>
      <c r="AE67" s="381"/>
      <c r="AF67" s="381"/>
      <c r="AG67" s="381"/>
      <c r="AH67" s="381"/>
      <c r="AI67" s="381"/>
      <c r="AJ67" s="381"/>
      <c r="AK67" s="381"/>
      <c r="AL67" s="381"/>
      <c r="AM67" s="29"/>
    </row>
    <row r="68" spans="1:39" ht="42" customHeight="1" x14ac:dyDescent="0.2">
      <c r="A68" s="29"/>
      <c r="B68" s="29"/>
      <c r="C68" s="380" t="s">
        <v>747</v>
      </c>
      <c r="D68" s="380"/>
      <c r="E68" s="380"/>
      <c r="F68" s="380"/>
      <c r="G68" s="380"/>
      <c r="H68" s="382" t="s">
        <v>708</v>
      </c>
      <c r="I68" s="382"/>
      <c r="J68" s="382"/>
      <c r="K68" s="382"/>
      <c r="L68" s="382"/>
      <c r="M68" s="382"/>
      <c r="N68" s="382"/>
      <c r="O68" s="382"/>
      <c r="P68" s="382"/>
      <c r="Q68" s="382"/>
      <c r="R68" s="382"/>
      <c r="S68" s="382"/>
      <c r="T68" s="382"/>
      <c r="U68" s="382"/>
      <c r="V68" s="388"/>
      <c r="W68" s="388"/>
      <c r="X68" s="388"/>
      <c r="Y68" s="388"/>
      <c r="Z68" s="388"/>
      <c r="AA68" s="388"/>
      <c r="AB68" s="388"/>
      <c r="AC68" s="388"/>
      <c r="AD68" s="388"/>
      <c r="AE68" s="388"/>
      <c r="AF68" s="388"/>
      <c r="AG68" s="388"/>
      <c r="AH68" s="388"/>
      <c r="AI68" s="388"/>
      <c r="AJ68" s="388"/>
      <c r="AK68" s="388"/>
      <c r="AL68" s="388"/>
      <c r="AM68" s="29"/>
    </row>
    <row r="69" spans="1:39" ht="3.75" customHeight="1" x14ac:dyDescent="0.2">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row>
    <row r="70" spans="1:39" ht="24" customHeight="1" x14ac:dyDescent="0.2">
      <c r="A70" s="29"/>
      <c r="B70" s="29"/>
      <c r="C70" s="337" t="s">
        <v>524</v>
      </c>
      <c r="D70" s="338"/>
      <c r="E70" s="338"/>
      <c r="F70" s="339"/>
      <c r="G70" s="260" t="str">
        <f>IF(入力してください!J79&lt;&gt;"","令和" &amp; IF(入力してください!J79&gt;2020,入力してください!J79-2018,入力してください!J79) &amp; "年" &amp; 入力してください!N79 &amp; "月" &amp; 入力してください!R79 &amp; "日", "年　　月　　日")</f>
        <v>年　　月　　日</v>
      </c>
      <c r="H70" s="346"/>
      <c r="I70" s="346"/>
      <c r="J70" s="346"/>
      <c r="K70" s="346"/>
      <c r="L70" s="347"/>
      <c r="M70" s="384" t="s">
        <v>748</v>
      </c>
      <c r="N70" s="384"/>
      <c r="O70" s="384"/>
      <c r="P70" s="384"/>
      <c r="Q70" s="384"/>
      <c r="R70" s="384"/>
      <c r="S70" s="384"/>
      <c r="T70" s="384"/>
      <c r="U70" s="384"/>
      <c r="V70" s="384"/>
      <c r="W70" s="384"/>
      <c r="X70" s="384"/>
      <c r="Y70" s="384"/>
      <c r="Z70" s="384"/>
      <c r="AA70" s="384"/>
      <c r="AB70" s="384"/>
      <c r="AC70" s="384"/>
      <c r="AD70" s="384"/>
      <c r="AE70" s="384"/>
      <c r="AF70" s="384"/>
      <c r="AG70" s="384"/>
      <c r="AH70" s="384"/>
      <c r="AI70" s="384"/>
      <c r="AJ70" s="384"/>
      <c r="AK70" s="384"/>
      <c r="AL70" s="384"/>
      <c r="AM70" s="29"/>
    </row>
    <row r="71" spans="1:39" ht="13.5" customHeight="1" x14ac:dyDescent="0.2">
      <c r="A71" s="29"/>
      <c r="B71" s="29"/>
      <c r="C71" s="340"/>
      <c r="D71" s="341"/>
      <c r="E71" s="341"/>
      <c r="F71" s="342"/>
      <c r="G71" s="348"/>
      <c r="H71" s="349"/>
      <c r="I71" s="349"/>
      <c r="J71" s="349"/>
      <c r="K71" s="349"/>
      <c r="L71" s="350"/>
      <c r="M71" s="373" t="s">
        <v>749</v>
      </c>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374"/>
      <c r="AM71" s="29"/>
    </row>
    <row r="72" spans="1:39" ht="12.75" customHeight="1" x14ac:dyDescent="0.2">
      <c r="A72" s="29"/>
      <c r="B72" s="29"/>
      <c r="C72" s="340"/>
      <c r="D72" s="341"/>
      <c r="E72" s="341"/>
      <c r="F72" s="342"/>
      <c r="G72" s="348"/>
      <c r="H72" s="349"/>
      <c r="I72" s="349"/>
      <c r="J72" s="349"/>
      <c r="K72" s="349"/>
      <c r="L72" s="350"/>
      <c r="M72" s="36" t="str">
        <f>IF(LEFT(入力してください!G80,2)="臨床","☑","□")</f>
        <v>□</v>
      </c>
      <c r="N72" s="376" t="s">
        <v>521</v>
      </c>
      <c r="O72" s="376"/>
      <c r="P72" s="376"/>
      <c r="Q72" s="376"/>
      <c r="R72" s="376"/>
      <c r="S72" s="376"/>
      <c r="T72" s="376"/>
      <c r="U72" s="376"/>
      <c r="V72" s="376"/>
      <c r="W72" s="376"/>
      <c r="X72" s="376"/>
      <c r="Y72" s="376"/>
      <c r="Z72" s="376"/>
      <c r="AA72" s="376"/>
      <c r="AB72" s="376"/>
      <c r="AC72" s="376"/>
      <c r="AD72" s="376"/>
      <c r="AE72" s="376"/>
      <c r="AF72" s="376"/>
      <c r="AG72" s="376"/>
      <c r="AH72" s="376"/>
      <c r="AI72" s="376"/>
      <c r="AJ72" s="376"/>
      <c r="AK72" s="376"/>
      <c r="AL72" s="377"/>
      <c r="AM72" s="29"/>
    </row>
    <row r="73" spans="1:39" ht="12.75" customHeight="1" x14ac:dyDescent="0.2">
      <c r="A73" s="29"/>
      <c r="B73" s="29"/>
      <c r="C73" s="340"/>
      <c r="D73" s="341"/>
      <c r="E73" s="341"/>
      <c r="F73" s="342"/>
      <c r="G73" s="348"/>
      <c r="H73" s="349"/>
      <c r="I73" s="349"/>
      <c r="J73" s="349"/>
      <c r="K73" s="349"/>
      <c r="L73" s="350"/>
      <c r="M73" s="36" t="str">
        <f>IF(LEFT(入力してください!G80,2)="症状","☑","□")</f>
        <v>□</v>
      </c>
      <c r="N73" s="376" t="s">
        <v>522</v>
      </c>
      <c r="O73" s="376"/>
      <c r="P73" s="376"/>
      <c r="Q73" s="376"/>
      <c r="R73" s="376"/>
      <c r="S73" s="376"/>
      <c r="T73" s="376"/>
      <c r="U73" s="376"/>
      <c r="V73" s="376"/>
      <c r="W73" s="376"/>
      <c r="X73" s="376"/>
      <c r="Y73" s="376"/>
      <c r="Z73" s="376"/>
      <c r="AA73" s="376"/>
      <c r="AB73" s="376"/>
      <c r="AC73" s="376"/>
      <c r="AD73" s="376"/>
      <c r="AE73" s="376"/>
      <c r="AF73" s="376"/>
      <c r="AG73" s="376"/>
      <c r="AH73" s="376"/>
      <c r="AI73" s="376"/>
      <c r="AJ73" s="376"/>
      <c r="AK73" s="376"/>
      <c r="AL73" s="377"/>
      <c r="AM73" s="29"/>
    </row>
    <row r="74" spans="1:39" ht="12.75" customHeight="1" x14ac:dyDescent="0.2">
      <c r="A74" s="29"/>
      <c r="B74" s="29"/>
      <c r="C74" s="340"/>
      <c r="D74" s="341"/>
      <c r="E74" s="341"/>
      <c r="F74" s="342"/>
      <c r="G74" s="348"/>
      <c r="H74" s="349"/>
      <c r="I74" s="349"/>
      <c r="J74" s="349"/>
      <c r="K74" s="349"/>
      <c r="L74" s="350"/>
      <c r="M74" s="36" t="str">
        <f>IF(LEFT(入力してください!G80,2)="大規","☑","□")</f>
        <v>□</v>
      </c>
      <c r="N74" s="376" t="s">
        <v>523</v>
      </c>
      <c r="O74" s="376"/>
      <c r="P74" s="376"/>
      <c r="Q74" s="376"/>
      <c r="R74" s="376"/>
      <c r="S74" s="376"/>
      <c r="T74" s="376"/>
      <c r="U74" s="376"/>
      <c r="V74" s="376"/>
      <c r="W74" s="376"/>
      <c r="X74" s="376"/>
      <c r="Y74" s="376"/>
      <c r="Z74" s="376"/>
      <c r="AA74" s="376"/>
      <c r="AB74" s="376"/>
      <c r="AC74" s="376"/>
      <c r="AD74" s="376"/>
      <c r="AE74" s="376"/>
      <c r="AF74" s="376"/>
      <c r="AG74" s="376"/>
      <c r="AH74" s="376"/>
      <c r="AI74" s="376"/>
      <c r="AJ74" s="376"/>
      <c r="AK74" s="376"/>
      <c r="AL74" s="377"/>
      <c r="AM74" s="29"/>
    </row>
    <row r="75" spans="1:39" ht="12.75" customHeight="1" x14ac:dyDescent="0.2">
      <c r="A75" s="29"/>
      <c r="B75" s="29"/>
      <c r="C75" s="340"/>
      <c r="D75" s="341"/>
      <c r="E75" s="341"/>
      <c r="F75" s="342"/>
      <c r="G75" s="348"/>
      <c r="H75" s="349"/>
      <c r="I75" s="349"/>
      <c r="J75" s="349"/>
      <c r="K75" s="349"/>
      <c r="L75" s="350"/>
      <c r="M75" s="36" t="str">
        <f>IF(LEFT(入力してください!G80,2)="その","☑","□")</f>
        <v>□</v>
      </c>
      <c r="N75" s="375" t="str">
        <f>"その他〔" &amp; 入力してください!J81</f>
        <v>その他〔</v>
      </c>
      <c r="O75" s="375"/>
      <c r="P75" s="375"/>
      <c r="Q75" s="375"/>
      <c r="R75" s="375"/>
      <c r="S75" s="375"/>
      <c r="T75" s="375"/>
      <c r="U75" s="375"/>
      <c r="V75" s="375"/>
      <c r="W75" s="375"/>
      <c r="X75" s="375"/>
      <c r="Y75" s="375"/>
      <c r="Z75" s="375"/>
      <c r="AA75" s="375"/>
      <c r="AB75" s="375"/>
      <c r="AC75" s="375"/>
      <c r="AD75" s="375"/>
      <c r="AE75" s="376" t="s">
        <v>754</v>
      </c>
      <c r="AF75" s="376"/>
      <c r="AG75" s="376"/>
      <c r="AH75" s="376"/>
      <c r="AI75" s="376"/>
      <c r="AJ75" s="376"/>
      <c r="AK75" s="376"/>
      <c r="AL75" s="377"/>
      <c r="AM75" s="29"/>
    </row>
    <row r="76" spans="1:39" ht="9.75" customHeight="1" x14ac:dyDescent="0.2">
      <c r="A76" s="29"/>
      <c r="B76" s="29"/>
      <c r="C76" s="340"/>
      <c r="D76" s="341"/>
      <c r="E76" s="341"/>
      <c r="F76" s="342"/>
      <c r="G76" s="348"/>
      <c r="H76" s="349"/>
      <c r="I76" s="349"/>
      <c r="J76" s="349"/>
      <c r="K76" s="349"/>
      <c r="L76" s="350"/>
      <c r="M76" s="36"/>
      <c r="N76" s="58" t="s">
        <v>752</v>
      </c>
      <c r="O76" s="49"/>
      <c r="P76" s="49"/>
      <c r="Q76" s="49"/>
      <c r="R76" s="49"/>
      <c r="S76" s="49"/>
      <c r="T76" s="49"/>
      <c r="U76" s="49"/>
      <c r="V76" s="49"/>
      <c r="W76" s="49"/>
      <c r="X76" s="49"/>
      <c r="Y76" s="49"/>
      <c r="Z76" s="49"/>
      <c r="AA76" s="49"/>
      <c r="AB76" s="49"/>
      <c r="AC76" s="49"/>
      <c r="AD76" s="49"/>
      <c r="AE76" s="29"/>
      <c r="AF76" s="29"/>
      <c r="AG76" s="29"/>
      <c r="AH76" s="29"/>
      <c r="AI76" s="29"/>
      <c r="AJ76" s="29"/>
      <c r="AK76" s="29"/>
      <c r="AL76" s="31"/>
      <c r="AM76" s="29"/>
    </row>
    <row r="77" spans="1:39" ht="22.5" customHeight="1" x14ac:dyDescent="0.2">
      <c r="A77" s="29"/>
      <c r="B77" s="29"/>
      <c r="C77" s="343"/>
      <c r="D77" s="344"/>
      <c r="E77" s="344"/>
      <c r="F77" s="345"/>
      <c r="G77" s="261"/>
      <c r="H77" s="351"/>
      <c r="I77" s="351"/>
      <c r="J77" s="351"/>
      <c r="K77" s="351"/>
      <c r="L77" s="352"/>
      <c r="M77" s="35" t="str">
        <f>IF(LEFT(入力してください!G80,2)="特段","☑","□")</f>
        <v>□</v>
      </c>
      <c r="N77" s="280" t="s">
        <v>753</v>
      </c>
      <c r="O77" s="280"/>
      <c r="P77" s="280"/>
      <c r="Q77" s="280"/>
      <c r="R77" s="280"/>
      <c r="S77" s="280"/>
      <c r="T77" s="280"/>
      <c r="U77" s="280"/>
      <c r="V77" s="280"/>
      <c r="W77" s="280"/>
      <c r="X77" s="280"/>
      <c r="Y77" s="280"/>
      <c r="Z77" s="280"/>
      <c r="AA77" s="280"/>
      <c r="AB77" s="280"/>
      <c r="AC77" s="280"/>
      <c r="AD77" s="280"/>
      <c r="AE77" s="280"/>
      <c r="AF77" s="280"/>
      <c r="AG77" s="280"/>
      <c r="AH77" s="280"/>
      <c r="AI77" s="280"/>
      <c r="AJ77" s="280"/>
      <c r="AK77" s="280"/>
      <c r="AL77" s="281"/>
      <c r="AM77" s="29"/>
    </row>
    <row r="78" spans="1:39" ht="48.75" customHeight="1" x14ac:dyDescent="0.2">
      <c r="A78" s="29"/>
      <c r="B78" s="29"/>
      <c r="C78" s="385" t="s">
        <v>568</v>
      </c>
      <c r="D78" s="386"/>
      <c r="E78" s="386"/>
      <c r="F78" s="386"/>
      <c r="G78" s="386"/>
      <c r="H78" s="386"/>
      <c r="I78" s="386"/>
      <c r="J78" s="386"/>
      <c r="K78" s="386"/>
      <c r="L78" s="386"/>
      <c r="M78" s="386"/>
      <c r="N78" s="386"/>
      <c r="O78" s="386"/>
      <c r="P78" s="386"/>
      <c r="Q78" s="386"/>
      <c r="R78" s="386"/>
      <c r="S78" s="386"/>
      <c r="T78" s="386"/>
      <c r="U78" s="386"/>
      <c r="V78" s="386"/>
      <c r="W78" s="386"/>
      <c r="X78" s="386"/>
      <c r="Y78" s="386"/>
      <c r="Z78" s="386"/>
      <c r="AA78" s="386"/>
      <c r="AB78" s="386"/>
      <c r="AC78" s="386"/>
      <c r="AD78" s="386"/>
      <c r="AE78" s="386"/>
      <c r="AF78" s="386"/>
      <c r="AG78" s="386"/>
      <c r="AH78" s="386"/>
      <c r="AI78" s="386"/>
      <c r="AJ78" s="386"/>
      <c r="AK78" s="386"/>
      <c r="AL78" s="387"/>
      <c r="AM78" s="29"/>
    </row>
    <row r="79" spans="1:39" ht="6" customHeight="1" x14ac:dyDescent="0.2">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row>
    <row r="80" spans="1:39" ht="18.75" customHeight="1" x14ac:dyDescent="0.2">
      <c r="A80" s="29"/>
      <c r="B80" s="29"/>
      <c r="C80" s="256" t="s">
        <v>525</v>
      </c>
      <c r="D80" s="256"/>
      <c r="E80" s="256"/>
      <c r="F80" s="231" t="s">
        <v>526</v>
      </c>
      <c r="G80" s="231"/>
      <c r="H80" s="231"/>
      <c r="I80" s="231"/>
      <c r="J80" s="231"/>
      <c r="K80" s="160" t="str">
        <f>入力してください!H85 &amp; ""</f>
        <v/>
      </c>
      <c r="L80" s="161"/>
      <c r="M80" s="161"/>
      <c r="N80" s="161"/>
      <c r="O80" s="161"/>
      <c r="P80" s="161"/>
      <c r="Q80" s="161"/>
      <c r="R80" s="161"/>
      <c r="S80" s="161"/>
      <c r="T80" s="161"/>
      <c r="U80" s="161"/>
      <c r="V80" s="161"/>
      <c r="W80" s="162"/>
      <c r="X80" s="334" t="s">
        <v>529</v>
      </c>
      <c r="Y80" s="335"/>
      <c r="Z80" s="335"/>
      <c r="AA80" s="335"/>
      <c r="AB80" s="335"/>
      <c r="AC80" s="336"/>
      <c r="AD80" s="160" t="str">
        <f>入力してください!H86 &amp; ""</f>
        <v/>
      </c>
      <c r="AE80" s="161"/>
      <c r="AF80" s="161"/>
      <c r="AG80" s="161"/>
      <c r="AH80" s="161"/>
      <c r="AI80" s="161"/>
      <c r="AJ80" s="161"/>
      <c r="AK80" s="161"/>
      <c r="AL80" s="162"/>
      <c r="AM80" s="29"/>
    </row>
    <row r="81" spans="1:68" ht="12.75" customHeight="1" x14ac:dyDescent="0.2">
      <c r="A81" s="29"/>
      <c r="B81" s="29"/>
      <c r="C81" s="256"/>
      <c r="D81" s="256"/>
      <c r="E81" s="256"/>
      <c r="F81" s="231" t="s">
        <v>527</v>
      </c>
      <c r="G81" s="231"/>
      <c r="H81" s="231"/>
      <c r="I81" s="231"/>
      <c r="J81" s="231"/>
      <c r="K81" s="178" t="str">
        <f>入力してください!H87 &amp; ""</f>
        <v/>
      </c>
      <c r="L81" s="178"/>
      <c r="M81" s="178"/>
      <c r="N81" s="178"/>
      <c r="O81" s="178"/>
      <c r="P81" s="178"/>
      <c r="Q81" s="178"/>
      <c r="R81" s="178"/>
      <c r="S81" s="178"/>
      <c r="T81" s="178"/>
      <c r="U81" s="178"/>
      <c r="V81" s="178"/>
      <c r="W81" s="178"/>
      <c r="X81" s="178"/>
      <c r="Y81" s="178"/>
      <c r="Z81" s="178"/>
      <c r="AA81" s="178"/>
      <c r="AB81" s="178"/>
      <c r="AC81" s="178"/>
      <c r="AD81" s="178"/>
      <c r="AE81" s="178"/>
      <c r="AF81" s="178"/>
      <c r="AG81" s="178"/>
      <c r="AH81" s="178"/>
      <c r="AI81" s="178"/>
      <c r="AJ81" s="178"/>
      <c r="AK81" s="178"/>
      <c r="AL81" s="178"/>
      <c r="AM81" s="29"/>
    </row>
    <row r="82" spans="1:68" ht="12.75" customHeight="1" x14ac:dyDescent="0.2">
      <c r="A82" s="29"/>
      <c r="B82" s="29"/>
      <c r="C82" s="256"/>
      <c r="D82" s="256"/>
      <c r="E82" s="256"/>
      <c r="F82" s="239" t="s">
        <v>528</v>
      </c>
      <c r="G82" s="231"/>
      <c r="H82" s="231"/>
      <c r="I82" s="231"/>
      <c r="J82" s="231"/>
      <c r="K82" s="178" t="str">
        <f>入力してください!H88 &amp; ""</f>
        <v/>
      </c>
      <c r="L82" s="178"/>
      <c r="M82" s="178"/>
      <c r="N82" s="178"/>
      <c r="O82" s="178"/>
      <c r="P82" s="178"/>
      <c r="Q82" s="178"/>
      <c r="R82" s="178"/>
      <c r="S82" s="178"/>
      <c r="T82" s="178"/>
      <c r="U82" s="178"/>
      <c r="V82" s="178"/>
      <c r="W82" s="178"/>
      <c r="X82" s="178"/>
      <c r="Y82" s="178"/>
      <c r="Z82" s="178"/>
      <c r="AA82" s="178"/>
      <c r="AB82" s="178"/>
      <c r="AC82" s="178"/>
      <c r="AD82" s="178"/>
      <c r="AE82" s="178"/>
      <c r="AF82" s="178"/>
      <c r="AG82" s="178"/>
      <c r="AH82" s="178"/>
      <c r="AI82" s="178"/>
      <c r="AJ82" s="178"/>
      <c r="AK82" s="178"/>
      <c r="AL82" s="178"/>
      <c r="AM82" s="29"/>
    </row>
    <row r="83" spans="1:68" ht="24.75" customHeight="1" x14ac:dyDescent="0.2">
      <c r="A83" s="29"/>
      <c r="B83" s="29"/>
      <c r="C83" s="256"/>
      <c r="D83" s="256"/>
      <c r="E83" s="256"/>
      <c r="F83" s="231"/>
      <c r="G83" s="231"/>
      <c r="H83" s="231"/>
      <c r="I83" s="231"/>
      <c r="J83" s="231"/>
      <c r="K83" s="178" t="str">
        <f>入力してください!H89&amp;IF(LEFT(入力してください!H89,1)="エ","(医療機関名："&amp;入力してください!K90&amp;")",IF(LEFT(入力してください!H89,1)="オ","(施設名："&amp;入力してください!K90&amp;")",""))</f>
        <v/>
      </c>
      <c r="L83" s="178"/>
      <c r="M83" s="178"/>
      <c r="N83" s="178"/>
      <c r="O83" s="178"/>
      <c r="P83" s="178"/>
      <c r="Q83" s="178"/>
      <c r="R83" s="178"/>
      <c r="S83" s="178"/>
      <c r="T83" s="178"/>
      <c r="U83" s="178"/>
      <c r="V83" s="178"/>
      <c r="W83" s="178"/>
      <c r="X83" s="178"/>
      <c r="Y83" s="178"/>
      <c r="Z83" s="178"/>
      <c r="AA83" s="178"/>
      <c r="AB83" s="178"/>
      <c r="AC83" s="178"/>
      <c r="AD83" s="178"/>
      <c r="AE83" s="178"/>
      <c r="AF83" s="178"/>
      <c r="AG83" s="178"/>
      <c r="AH83" s="178"/>
      <c r="AI83" s="178"/>
      <c r="AJ83" s="178"/>
      <c r="AK83" s="178"/>
      <c r="AL83" s="178"/>
      <c r="AM83" s="29"/>
    </row>
    <row r="84" spans="1:68" ht="5.25" customHeight="1" x14ac:dyDescent="0.2">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row>
    <row r="85" spans="1:68" ht="71.25" customHeight="1" x14ac:dyDescent="0.2">
      <c r="A85" s="29"/>
      <c r="B85" s="29"/>
      <c r="C85" s="368" t="s">
        <v>733</v>
      </c>
      <c r="D85" s="369"/>
      <c r="E85" s="370" t="s">
        <v>776</v>
      </c>
      <c r="F85" s="371"/>
      <c r="G85" s="371"/>
      <c r="H85" s="371"/>
      <c r="I85" s="371"/>
      <c r="J85" s="371"/>
      <c r="K85" s="371"/>
      <c r="L85" s="371"/>
      <c r="M85" s="371"/>
      <c r="N85" s="371"/>
      <c r="O85" s="371"/>
      <c r="P85" s="371"/>
      <c r="Q85" s="371"/>
      <c r="R85" s="371"/>
      <c r="S85" s="371"/>
      <c r="T85" s="371"/>
      <c r="U85" s="371"/>
      <c r="V85" s="371"/>
      <c r="W85" s="371"/>
      <c r="X85" s="371"/>
      <c r="Y85" s="371"/>
      <c r="Z85" s="371"/>
      <c r="AA85" s="371"/>
      <c r="AB85" s="371"/>
      <c r="AC85" s="371"/>
      <c r="AD85" s="372"/>
      <c r="AE85" s="65" t="str">
        <f>IF(入力してください!H94="申請しない","☑","□")&amp;"申請しない　" &amp; IF(入力してください!H94="交付済","☑","□")&amp;"交付済"</f>
        <v>□申請しない　□交付済</v>
      </c>
      <c r="AF85" s="65"/>
      <c r="AG85" s="65"/>
      <c r="AH85" s="65"/>
      <c r="AI85" s="65"/>
      <c r="AJ85" s="65"/>
      <c r="AK85" s="65"/>
      <c r="AL85" s="65"/>
      <c r="AM85" s="29"/>
    </row>
    <row r="86" spans="1:68" ht="7.5" customHeight="1" x14ac:dyDescent="0.2">
      <c r="A86" s="29"/>
      <c r="B86" s="29"/>
      <c r="C86" s="353" t="s">
        <v>740</v>
      </c>
      <c r="D86" s="353"/>
      <c r="E86" s="353"/>
      <c r="F86" s="353"/>
      <c r="G86" s="353"/>
      <c r="H86" s="353"/>
      <c r="I86" s="353"/>
      <c r="J86" s="353"/>
      <c r="K86" s="353"/>
      <c r="L86" s="353"/>
      <c r="M86" s="353"/>
      <c r="N86" s="353"/>
      <c r="O86" s="353"/>
      <c r="P86" s="353"/>
      <c r="Q86" s="353"/>
      <c r="R86" s="353"/>
      <c r="S86" s="353"/>
      <c r="T86" s="353"/>
      <c r="U86" s="353"/>
      <c r="V86" s="353"/>
      <c r="W86" s="353"/>
      <c r="X86" s="29"/>
      <c r="Y86" s="29"/>
      <c r="Z86" s="29"/>
      <c r="AA86" s="29"/>
      <c r="AB86" s="29"/>
      <c r="AC86" s="29"/>
      <c r="AD86" s="29"/>
      <c r="AE86" s="29"/>
      <c r="AF86" s="29"/>
      <c r="AG86" s="29"/>
      <c r="AH86" s="29"/>
      <c r="AI86" s="29"/>
      <c r="AJ86" s="29"/>
      <c r="AK86" s="29"/>
      <c r="AL86" s="29"/>
      <c r="AM86" s="29"/>
    </row>
    <row r="87" spans="1:68" ht="7.5" customHeight="1" x14ac:dyDescent="0.2">
      <c r="A87" s="29"/>
      <c r="B87" s="29"/>
      <c r="C87" s="354"/>
      <c r="D87" s="354"/>
      <c r="E87" s="354"/>
      <c r="F87" s="354"/>
      <c r="G87" s="354"/>
      <c r="H87" s="354"/>
      <c r="I87" s="354"/>
      <c r="J87" s="354"/>
      <c r="K87" s="354"/>
      <c r="L87" s="354"/>
      <c r="M87" s="354"/>
      <c r="N87" s="354"/>
      <c r="O87" s="354"/>
      <c r="P87" s="354"/>
      <c r="Q87" s="354"/>
      <c r="R87" s="354"/>
      <c r="S87" s="354"/>
      <c r="T87" s="354"/>
      <c r="U87" s="354"/>
      <c r="V87" s="354"/>
      <c r="W87" s="354"/>
      <c r="X87" s="29"/>
      <c r="Y87" s="29"/>
      <c r="Z87" s="29"/>
      <c r="AA87" s="29"/>
      <c r="AB87" s="29"/>
      <c r="AC87" s="29"/>
      <c r="AD87" s="29"/>
      <c r="AE87" s="29"/>
      <c r="AF87" s="29"/>
      <c r="AG87" s="29"/>
      <c r="AH87" s="355" t="s">
        <v>732</v>
      </c>
      <c r="AI87" s="356"/>
      <c r="AJ87" s="356"/>
      <c r="AK87" s="356"/>
      <c r="AL87" s="357"/>
      <c r="AM87" s="29"/>
    </row>
    <row r="88" spans="1:68" ht="6" customHeight="1" x14ac:dyDescent="0.2">
      <c r="AH88" s="358"/>
      <c r="AI88" s="359"/>
      <c r="AJ88" s="359"/>
      <c r="AK88" s="359"/>
      <c r="AL88" s="360"/>
    </row>
    <row r="89" spans="1:68" ht="15" customHeight="1" x14ac:dyDescent="0.2">
      <c r="A89" s="29"/>
      <c r="B89" s="29"/>
      <c r="C89" s="364" t="s">
        <v>750</v>
      </c>
      <c r="D89" s="364"/>
      <c r="E89" s="364"/>
      <c r="F89" s="364"/>
      <c r="G89" s="364"/>
      <c r="H89" s="364"/>
      <c r="I89" s="364"/>
      <c r="J89" s="29"/>
      <c r="K89" s="29"/>
      <c r="L89" s="29"/>
      <c r="M89" s="29"/>
      <c r="N89" s="29"/>
      <c r="O89" s="29"/>
      <c r="P89" s="29"/>
      <c r="Q89" s="29"/>
      <c r="R89" s="29"/>
      <c r="S89" s="29"/>
      <c r="T89" s="29"/>
      <c r="U89" s="29"/>
      <c r="V89" s="29"/>
      <c r="W89" s="29"/>
      <c r="X89" s="29"/>
      <c r="Y89" s="29"/>
      <c r="Z89" s="29"/>
      <c r="AA89" s="29"/>
      <c r="AB89" s="29"/>
      <c r="AC89" s="29"/>
      <c r="AD89" s="29"/>
      <c r="AE89" s="29"/>
      <c r="AF89" s="29"/>
      <c r="AG89" s="30"/>
      <c r="AH89" s="358"/>
      <c r="AI89" s="359"/>
      <c r="AJ89" s="359"/>
      <c r="AK89" s="359"/>
      <c r="AL89" s="360"/>
      <c r="AM89" s="29"/>
    </row>
    <row r="90" spans="1:68" ht="21" customHeight="1" x14ac:dyDescent="0.2">
      <c r="A90" s="29"/>
      <c r="B90" s="29"/>
      <c r="C90" s="59" t="s">
        <v>530</v>
      </c>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30"/>
      <c r="AH90" s="358"/>
      <c r="AI90" s="359"/>
      <c r="AJ90" s="359"/>
      <c r="AK90" s="359"/>
      <c r="AL90" s="360"/>
      <c r="AM90" s="29"/>
    </row>
    <row r="91" spans="1:68" ht="23.25" customHeight="1" x14ac:dyDescent="0.2">
      <c r="A91" s="29"/>
      <c r="B91" s="29"/>
      <c r="D91" s="29"/>
      <c r="E91" s="29"/>
      <c r="F91" s="29"/>
      <c r="G91" s="29"/>
      <c r="H91" s="29"/>
      <c r="I91" s="29"/>
      <c r="J91" s="365" t="str">
        <f>IF(入力してください!J101&lt;&gt;"","令和" &amp; IF(入力してください!J101&gt;2020,入力してください!J101-2018,入力してください!J101) &amp; "年"&amp;入力してください!N101&amp;"月"&amp;入力してください!R101&amp;"日","　年　月　日")</f>
        <v>　年　月　日</v>
      </c>
      <c r="K91" s="365"/>
      <c r="L91" s="365"/>
      <c r="M91" s="365"/>
      <c r="N91" s="365"/>
      <c r="O91" s="365"/>
      <c r="P91" s="365"/>
      <c r="Q91" s="365"/>
      <c r="R91" s="37"/>
      <c r="S91" s="366" t="s">
        <v>531</v>
      </c>
      <c r="T91" s="366"/>
      <c r="U91" s="366"/>
      <c r="V91" s="366"/>
      <c r="W91" s="366"/>
      <c r="X91" s="33"/>
      <c r="Y91" s="367" t="str">
        <f>IF(入力してください!Q41="同じ",入力してください!G13,入力してください!G43) &amp; ""</f>
        <v/>
      </c>
      <c r="Z91" s="367"/>
      <c r="AA91" s="367"/>
      <c r="AB91" s="367"/>
      <c r="AC91" s="367"/>
      <c r="AD91" s="367"/>
      <c r="AE91" s="367"/>
      <c r="AF91" s="367"/>
      <c r="AG91" s="30"/>
      <c r="AH91" s="361"/>
      <c r="AI91" s="362"/>
      <c r="AJ91" s="362"/>
      <c r="AK91" s="362"/>
      <c r="AL91" s="363"/>
      <c r="AM91" s="29"/>
    </row>
    <row r="92" spans="1:68" ht="6.75" customHeight="1" x14ac:dyDescent="0.2">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row>
    <row r="93" spans="1:68" ht="12.75" customHeight="1" x14ac:dyDescent="0.2">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row>
    <row r="94" spans="1:68" ht="12.75" customHeight="1" x14ac:dyDescent="0.2">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41" t="s">
        <v>709</v>
      </c>
    </row>
    <row r="95" spans="1:68" ht="12.75" customHeight="1" x14ac:dyDescent="0.2">
      <c r="B95" s="29"/>
      <c r="C95" s="25" t="s">
        <v>755</v>
      </c>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O95"/>
      <c r="AP95"/>
      <c r="AQ95"/>
      <c r="AR95"/>
      <c r="AS95"/>
      <c r="AT95"/>
      <c r="AU95"/>
      <c r="AV95"/>
      <c r="AW95"/>
      <c r="AX95"/>
      <c r="AY95"/>
      <c r="AZ95"/>
      <c r="BA95"/>
      <c r="BB95"/>
      <c r="BC95"/>
      <c r="BD95"/>
      <c r="BE95"/>
      <c r="BF95"/>
      <c r="BG95"/>
      <c r="BH95"/>
      <c r="BI95"/>
      <c r="BJ95"/>
      <c r="BK95"/>
      <c r="BL95"/>
      <c r="BM95"/>
      <c r="BN95" s="53"/>
      <c r="BO95" s="53"/>
      <c r="BP95" s="53"/>
    </row>
    <row r="96" spans="1:68" ht="2.25" customHeight="1" x14ac:dyDescent="0.2">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O96" s="53"/>
      <c r="AP96" s="53"/>
      <c r="AQ96" s="53"/>
      <c r="AR96" s="53"/>
      <c r="AS96" s="53"/>
      <c r="AT96" s="53"/>
      <c r="AU96" s="53"/>
      <c r="AV96" s="53"/>
      <c r="AW96" s="53"/>
      <c r="AX96" s="53"/>
      <c r="AY96" s="53"/>
      <c r="AZ96" s="53"/>
      <c r="BA96" s="53"/>
      <c r="BB96" s="53"/>
      <c r="BC96" s="53"/>
      <c r="BD96" s="53"/>
      <c r="BE96" s="53"/>
      <c r="BF96" s="53"/>
      <c r="BG96" s="53"/>
      <c r="BH96" s="53"/>
      <c r="BI96" s="53"/>
      <c r="BJ96" s="53"/>
      <c r="BK96" s="53"/>
      <c r="BL96" s="53"/>
      <c r="BM96" s="53"/>
      <c r="BN96" s="53"/>
      <c r="BO96" s="53"/>
      <c r="BP96" s="53"/>
    </row>
    <row r="97" spans="1:68" ht="9" customHeight="1" x14ac:dyDescent="0.2">
      <c r="A97" s="29"/>
      <c r="B97" s="29"/>
      <c r="C97"/>
      <c r="D97"/>
      <c r="E97" s="304" t="s">
        <v>756</v>
      </c>
      <c r="F97" s="304"/>
      <c r="G97" s="304"/>
      <c r="H97" s="304"/>
      <c r="I97" s="304"/>
      <c r="J97" s="304"/>
      <c r="K97" s="304"/>
      <c r="L97" s="304"/>
      <c r="M97" s="304"/>
      <c r="N97"/>
      <c r="O97"/>
      <c r="P97"/>
      <c r="Q97" s="305" t="s">
        <v>572</v>
      </c>
      <c r="R97" s="306"/>
      <c r="S97" s="307"/>
      <c r="T97" s="314"/>
      <c r="U97" s="315"/>
      <c r="V97" s="315"/>
      <c r="W97" s="315"/>
      <c r="X97" s="315"/>
      <c r="Y97" s="316"/>
      <c r="Z97" s="29"/>
      <c r="AA97" s="29" t="s">
        <v>507</v>
      </c>
      <c r="AB97" s="29"/>
      <c r="AC97" s="29"/>
      <c r="AD97" s="29"/>
      <c r="AE97" s="29"/>
      <c r="AF97" s="29"/>
      <c r="AG97" s="29"/>
      <c r="AH97" s="29"/>
      <c r="AJ97"/>
      <c r="AK97"/>
      <c r="AL97"/>
      <c r="AM97"/>
      <c r="AN97" s="53"/>
      <c r="AO97" s="53"/>
      <c r="AP97" s="53"/>
      <c r="AQ97" s="53"/>
      <c r="AR97" s="53"/>
      <c r="AS97" s="53"/>
      <c r="AT97" s="53"/>
      <c r="AU97" s="53"/>
      <c r="AV97" s="53"/>
      <c r="AW97" s="53"/>
      <c r="AX97" s="53"/>
      <c r="AY97" s="53"/>
      <c r="AZ97" s="53"/>
      <c r="BA97" s="53"/>
      <c r="BB97" s="53"/>
      <c r="BC97" s="53"/>
      <c r="BD97" s="53"/>
      <c r="BE97" s="53"/>
      <c r="BF97" s="53"/>
      <c r="BG97" s="53"/>
      <c r="BH97" s="53"/>
      <c r="BI97" s="53"/>
      <c r="BJ97" s="53"/>
      <c r="BK97" s="53"/>
    </row>
    <row r="98" spans="1:68" ht="3.75" customHeight="1" x14ac:dyDescent="0.2">
      <c r="A98" s="29"/>
      <c r="B98" s="29"/>
      <c r="C98"/>
      <c r="D98"/>
      <c r="E98" s="304"/>
      <c r="F98" s="304"/>
      <c r="G98" s="304"/>
      <c r="H98" s="304"/>
      <c r="I98" s="304"/>
      <c r="J98" s="304"/>
      <c r="K98" s="304"/>
      <c r="L98" s="304"/>
      <c r="M98" s="304"/>
      <c r="N98"/>
      <c r="O98"/>
      <c r="P98"/>
      <c r="Q98" s="308"/>
      <c r="R98" s="309"/>
      <c r="S98" s="310"/>
      <c r="T98" s="317"/>
      <c r="U98" s="318"/>
      <c r="V98" s="318"/>
      <c r="W98" s="318"/>
      <c r="X98" s="318"/>
      <c r="Y98" s="319"/>
      <c r="Z98" s="29"/>
      <c r="AA98" s="29"/>
      <c r="AB98" s="29"/>
      <c r="AC98" s="29"/>
      <c r="AD98" s="29"/>
      <c r="AE98" s="29"/>
      <c r="AF98" s="29"/>
      <c r="AG98" s="29"/>
      <c r="AH98" s="29"/>
      <c r="AJ98"/>
      <c r="AK98"/>
      <c r="AL98"/>
      <c r="AM98"/>
      <c r="AN98" s="53"/>
      <c r="AO98" s="53"/>
      <c r="AP98" s="53"/>
      <c r="AQ98" s="53"/>
      <c r="AR98" s="53"/>
      <c r="AS98" s="53"/>
      <c r="AT98" s="53"/>
      <c r="AU98" s="53"/>
      <c r="AV98" s="53"/>
      <c r="AW98" s="53"/>
      <c r="AX98" s="53"/>
      <c r="AY98" s="53"/>
      <c r="AZ98" s="53"/>
      <c r="BA98" s="53"/>
      <c r="BB98" s="53"/>
      <c r="BC98" s="53"/>
      <c r="BD98" s="53"/>
      <c r="BE98" s="53"/>
      <c r="BF98" s="53"/>
      <c r="BG98" s="53"/>
      <c r="BH98" s="53"/>
      <c r="BI98" s="53"/>
      <c r="BJ98" s="53"/>
      <c r="BK98" s="53"/>
    </row>
    <row r="99" spans="1:68" ht="9" customHeight="1" x14ac:dyDescent="0.2">
      <c r="A99" s="29"/>
      <c r="B99" s="29"/>
      <c r="C99"/>
      <c r="D99"/>
      <c r="E99" s="304"/>
      <c r="F99" s="304"/>
      <c r="G99" s="304"/>
      <c r="H99" s="304"/>
      <c r="I99" s="304"/>
      <c r="J99" s="304"/>
      <c r="K99" s="304"/>
      <c r="L99" s="304"/>
      <c r="M99" s="304"/>
      <c r="N99"/>
      <c r="O99"/>
      <c r="P99"/>
      <c r="Q99" s="311"/>
      <c r="R99" s="312"/>
      <c r="S99" s="313"/>
      <c r="T99" s="320"/>
      <c r="U99" s="321"/>
      <c r="V99" s="321"/>
      <c r="W99" s="321"/>
      <c r="X99" s="321"/>
      <c r="Y99" s="322"/>
      <c r="Z99" s="29"/>
      <c r="AA99" s="29"/>
      <c r="AB99" s="29"/>
      <c r="AC99" s="29"/>
      <c r="AD99" s="29"/>
      <c r="AE99" s="29"/>
      <c r="AF99" s="29"/>
      <c r="AG99" s="29"/>
      <c r="AH99" s="29"/>
      <c r="AJ99"/>
      <c r="AK99"/>
      <c r="AL99"/>
      <c r="AM99"/>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row>
    <row r="100" spans="1:68" ht="12.75" customHeight="1" x14ac:dyDescent="0.2">
      <c r="C100"/>
      <c r="D100"/>
      <c r="E100"/>
      <c r="F100"/>
      <c r="G100"/>
      <c r="H100"/>
      <c r="I100"/>
      <c r="J100"/>
      <c r="K100"/>
      <c r="L100"/>
      <c r="N100" s="54"/>
      <c r="AN100" s="53"/>
      <c r="AO100" s="53"/>
      <c r="AP100" s="53"/>
      <c r="AQ100" s="53"/>
      <c r="AR100" s="53"/>
      <c r="AS100" s="53"/>
      <c r="AT100" s="53"/>
      <c r="AU100" s="53"/>
      <c r="AV100" s="53"/>
      <c r="AW100" s="53"/>
      <c r="AX100" s="53"/>
      <c r="AY100" s="53"/>
      <c r="AZ100" s="53"/>
      <c r="BA100" s="53"/>
      <c r="BB100" s="53"/>
      <c r="BC100" s="53"/>
      <c r="BD100" s="53"/>
      <c r="BE100" s="53"/>
      <c r="BF100" s="53"/>
      <c r="BG100" s="53"/>
      <c r="BH100" s="53"/>
      <c r="BI100" s="53"/>
      <c r="BJ100" s="53"/>
      <c r="BK100" s="53"/>
      <c r="BL100" s="53"/>
      <c r="BM100" s="53"/>
      <c r="BN100" s="53"/>
      <c r="BO100" s="53"/>
    </row>
    <row r="101" spans="1:68" ht="3.75" customHeight="1" x14ac:dyDescent="0.2">
      <c r="AO101" s="53"/>
      <c r="AP101" s="53"/>
      <c r="AQ101" s="53"/>
      <c r="AR101" s="53"/>
      <c r="AS101" s="53"/>
      <c r="AT101" s="53"/>
      <c r="AU101" s="53"/>
      <c r="AV101" s="53"/>
      <c r="AW101" s="53"/>
      <c r="AX101" s="53"/>
      <c r="AY101" s="53"/>
      <c r="AZ101" s="53"/>
      <c r="BA101" s="53"/>
      <c r="BB101" s="53"/>
      <c r="BC101" s="53"/>
      <c r="BD101" s="53"/>
      <c r="BE101" s="53"/>
      <c r="BF101" s="53"/>
      <c r="BG101" s="53"/>
      <c r="BH101" s="53"/>
      <c r="BI101" s="53"/>
      <c r="BJ101" s="53"/>
      <c r="BK101" s="53"/>
      <c r="BL101" s="53"/>
      <c r="BM101" s="53"/>
      <c r="BN101" s="53"/>
      <c r="BO101" s="53"/>
      <c r="BP101" s="53"/>
    </row>
    <row r="102" spans="1:68" ht="19.5" customHeight="1" x14ac:dyDescent="0.15">
      <c r="A102" s="29"/>
      <c r="B102" s="29"/>
      <c r="C102" s="256" t="s">
        <v>398</v>
      </c>
      <c r="D102" s="256"/>
      <c r="E102" s="256"/>
      <c r="F102" s="231" t="s">
        <v>3</v>
      </c>
      <c r="G102" s="231"/>
      <c r="H102" s="231"/>
      <c r="I102" s="231"/>
      <c r="J102" s="89" t="str">
        <f>入力してください!G14 &amp; ""</f>
        <v/>
      </c>
      <c r="K102" s="89"/>
      <c r="L102" s="89"/>
      <c r="M102" s="89"/>
      <c r="N102" s="89"/>
      <c r="O102" s="89"/>
      <c r="P102" s="89"/>
      <c r="Q102" s="89"/>
      <c r="R102" s="89"/>
      <c r="S102" s="89"/>
      <c r="T102" s="89"/>
      <c r="U102" s="89"/>
      <c r="V102" s="89"/>
      <c r="W102" s="89"/>
      <c r="X102" s="89"/>
      <c r="Y102" s="89"/>
      <c r="Z102" s="89"/>
      <c r="AA102" s="89"/>
      <c r="AB102" s="89"/>
      <c r="AC102" s="221" t="s">
        <v>465</v>
      </c>
      <c r="AD102" s="221"/>
      <c r="AE102" s="221"/>
      <c r="AF102" s="222" t="str">
        <f>IF(入力してください!I16&lt;&gt;"",入力してください!G16 &amp; 入力してください!I16 &amp; "年" &amp; 入力してください!N16 &amp; "月" &amp; 入力してください!R16 &amp; "日","年　　月　　日")</f>
        <v>年　　月　　日</v>
      </c>
      <c r="AG102" s="222"/>
      <c r="AH102" s="222"/>
      <c r="AI102" s="222"/>
      <c r="AJ102" s="222"/>
      <c r="AK102" s="222"/>
      <c r="AL102" s="222"/>
      <c r="AM102" s="29"/>
      <c r="AO102" s="53"/>
      <c r="AP102" s="53"/>
      <c r="AQ102" s="53"/>
      <c r="AR102" s="53"/>
      <c r="AS102" s="53"/>
      <c r="AT102" s="53"/>
      <c r="AU102" s="53"/>
      <c r="AV102" s="53"/>
      <c r="AW102" s="53"/>
      <c r="AX102" s="53"/>
      <c r="AY102" s="53"/>
      <c r="AZ102" s="53"/>
      <c r="BA102" s="53"/>
      <c r="BB102" s="53"/>
      <c r="BC102" s="53"/>
      <c r="BD102" s="53"/>
      <c r="BE102" s="53"/>
      <c r="BF102" s="53"/>
      <c r="BG102" s="53"/>
      <c r="BH102" s="53"/>
      <c r="BI102" s="53"/>
      <c r="BJ102" s="53"/>
      <c r="BK102" s="53"/>
      <c r="BL102" s="53"/>
      <c r="BM102" s="53"/>
      <c r="BN102" s="53"/>
      <c r="BO102" s="53"/>
      <c r="BP102" s="53"/>
    </row>
    <row r="103" spans="1:68" ht="23.25" customHeight="1" x14ac:dyDescent="0.2">
      <c r="A103" s="29"/>
      <c r="B103" s="29"/>
      <c r="C103" s="256"/>
      <c r="D103" s="256"/>
      <c r="E103" s="256"/>
      <c r="F103" s="231" t="s">
        <v>2</v>
      </c>
      <c r="G103" s="231"/>
      <c r="H103" s="231"/>
      <c r="I103" s="231"/>
      <c r="J103" s="89" t="str">
        <f>入力してください!G13 &amp; ""</f>
        <v/>
      </c>
      <c r="K103" s="89"/>
      <c r="L103" s="89"/>
      <c r="M103" s="89"/>
      <c r="N103" s="89"/>
      <c r="O103" s="89"/>
      <c r="P103" s="89"/>
      <c r="Q103" s="89"/>
      <c r="R103" s="89"/>
      <c r="S103" s="89"/>
      <c r="T103" s="89"/>
      <c r="U103" s="89"/>
      <c r="V103" s="89"/>
      <c r="W103" s="89"/>
      <c r="X103" s="89"/>
      <c r="Y103" s="89"/>
      <c r="Z103" s="89"/>
      <c r="AA103" s="89"/>
      <c r="AB103" s="89"/>
      <c r="AC103" s="229" t="s">
        <v>486</v>
      </c>
      <c r="AD103" s="229"/>
      <c r="AE103" s="229"/>
      <c r="AF103" s="230" t="str">
        <f ca="1" xml:space="preserve"> IFERROR(INT(_xlfn.DAYS(NOW(),DATEVALUE(AF102))/365.25),"")</f>
        <v/>
      </c>
      <c r="AG103" s="230"/>
      <c r="AH103" s="230"/>
      <c r="AI103" s="230"/>
      <c r="AJ103" s="230"/>
      <c r="AK103" s="230"/>
      <c r="AL103" s="230"/>
      <c r="AM103" s="29"/>
      <c r="AO103" s="53"/>
      <c r="AP103" s="53"/>
      <c r="AQ103" s="53"/>
      <c r="AR103" s="53"/>
      <c r="AS103" s="53"/>
      <c r="AT103" s="53"/>
      <c r="AU103" s="53"/>
      <c r="AV103" s="53"/>
      <c r="AW103" s="53"/>
      <c r="AX103" s="53"/>
      <c r="AY103" s="53"/>
      <c r="AZ103" s="53"/>
      <c r="BA103" s="53"/>
      <c r="BB103" s="53"/>
      <c r="BC103" s="53"/>
      <c r="BD103" s="53"/>
      <c r="BE103" s="53"/>
      <c r="BF103" s="53"/>
      <c r="BG103" s="53"/>
      <c r="BH103" s="53"/>
      <c r="BI103" s="53"/>
      <c r="BJ103" s="53"/>
      <c r="BK103" s="53"/>
      <c r="BL103" s="53"/>
      <c r="BM103" s="53"/>
      <c r="BN103" s="53"/>
      <c r="BO103" s="53"/>
      <c r="BP103" s="53"/>
    </row>
    <row r="104" spans="1:68" ht="23.25" customHeight="1" x14ac:dyDescent="0.2">
      <c r="A104" s="29"/>
      <c r="B104" s="29"/>
      <c r="C104" s="256"/>
      <c r="D104" s="256"/>
      <c r="E104" s="256"/>
      <c r="F104" s="231" t="s">
        <v>485</v>
      </c>
      <c r="G104" s="231"/>
      <c r="H104" s="231"/>
      <c r="I104" s="231"/>
      <c r="J104" s="89" t="str">
        <f>入力してください!G17 &amp; ""</f>
        <v/>
      </c>
      <c r="K104" s="89"/>
      <c r="L104" s="89"/>
      <c r="M104" s="89"/>
      <c r="N104" s="89"/>
      <c r="O104" s="89"/>
      <c r="P104" s="89"/>
      <c r="Q104" s="89"/>
      <c r="R104" s="89"/>
      <c r="S104" s="89"/>
      <c r="T104" s="89"/>
      <c r="U104" s="89"/>
      <c r="V104" s="89"/>
      <c r="W104" s="231" t="s">
        <v>489</v>
      </c>
      <c r="X104" s="231"/>
      <c r="Y104" s="231"/>
      <c r="Z104" s="231"/>
      <c r="AA104" s="231"/>
      <c r="AB104" s="231"/>
      <c r="AC104" s="89" t="str">
        <f>入力してください!G20 &amp; ""</f>
        <v/>
      </c>
      <c r="AD104" s="89"/>
      <c r="AE104" s="89"/>
      <c r="AF104" s="89"/>
      <c r="AG104" s="89"/>
      <c r="AH104" s="89"/>
      <c r="AI104" s="89"/>
      <c r="AJ104" s="89"/>
      <c r="AK104" s="89"/>
      <c r="AL104" s="89"/>
      <c r="AM104" s="29"/>
      <c r="AO104" s="53"/>
      <c r="AP104" s="53"/>
      <c r="AQ104" s="53"/>
      <c r="AR104" s="53"/>
      <c r="AS104" s="53"/>
      <c r="AT104" s="53"/>
      <c r="AU104" s="53"/>
      <c r="AV104" s="53"/>
      <c r="AW104" s="53"/>
      <c r="AX104" s="53"/>
      <c r="AY104" s="53"/>
      <c r="AZ104" s="53"/>
      <c r="BA104" s="53"/>
      <c r="BB104" s="53"/>
      <c r="BC104" s="53"/>
      <c r="BD104" s="53"/>
      <c r="BE104" s="53"/>
      <c r="BF104" s="53"/>
      <c r="BG104" s="53"/>
      <c r="BH104" s="53"/>
      <c r="BI104" s="53"/>
      <c r="BJ104" s="53"/>
      <c r="BK104" s="53"/>
      <c r="BL104" s="53"/>
      <c r="BM104" s="53"/>
      <c r="BN104" s="53"/>
      <c r="BO104" s="53"/>
      <c r="BP104" s="53"/>
    </row>
    <row r="105" spans="1:68" ht="23.25" customHeight="1" x14ac:dyDescent="0.2">
      <c r="A105" s="29"/>
      <c r="B105" s="29"/>
      <c r="C105" s="256"/>
      <c r="D105" s="256"/>
      <c r="E105" s="256"/>
      <c r="F105" s="231" t="s">
        <v>373</v>
      </c>
      <c r="G105" s="231"/>
      <c r="H105" s="231"/>
      <c r="I105" s="231"/>
      <c r="J105" s="232" t="str">
        <f>入力してください!G18 &amp;入力してください!J18&amp;""</f>
        <v>東京都</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4"/>
      <c r="AM105" s="29"/>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c r="BK105" s="53"/>
      <c r="BL105" s="53"/>
      <c r="BM105" s="53"/>
      <c r="BN105" s="53"/>
      <c r="BO105" s="53"/>
      <c r="BP105" s="53"/>
    </row>
    <row r="106" spans="1:68" ht="23.25" customHeight="1" x14ac:dyDescent="0.2">
      <c r="A106" s="29"/>
      <c r="B106" s="29"/>
      <c r="C106" s="256"/>
      <c r="D106" s="256"/>
      <c r="E106" s="256"/>
      <c r="F106" s="231"/>
      <c r="G106" s="231"/>
      <c r="H106" s="231"/>
      <c r="I106" s="231"/>
      <c r="J106" s="235" t="s">
        <v>490</v>
      </c>
      <c r="K106" s="236"/>
      <c r="L106" s="236"/>
      <c r="M106" s="236"/>
      <c r="N106" s="236"/>
      <c r="O106" s="236"/>
      <c r="P106" s="237" t="str">
        <f>入力してください!J19 &amp; ""</f>
        <v/>
      </c>
      <c r="Q106" s="237"/>
      <c r="R106" s="237"/>
      <c r="S106" s="237"/>
      <c r="T106" s="237"/>
      <c r="U106" s="237"/>
      <c r="V106" s="237"/>
      <c r="W106" s="237"/>
      <c r="X106" s="237"/>
      <c r="Y106" s="237"/>
      <c r="Z106" s="237"/>
      <c r="AA106" s="237"/>
      <c r="AB106" s="237"/>
      <c r="AC106" s="237"/>
      <c r="AD106" s="237"/>
      <c r="AE106" s="237"/>
      <c r="AF106" s="237"/>
      <c r="AG106" s="237"/>
      <c r="AH106" s="237"/>
      <c r="AI106" s="237"/>
      <c r="AJ106" s="237"/>
      <c r="AK106" s="237"/>
      <c r="AL106" s="238"/>
      <c r="AM106" s="29"/>
      <c r="AO106" s="53"/>
      <c r="AP106" s="53"/>
      <c r="AQ106" s="53"/>
      <c r="AR106" s="53"/>
      <c r="AS106" s="53"/>
      <c r="AT106" s="53"/>
      <c r="AU106" s="53"/>
      <c r="AV106" s="53"/>
      <c r="AW106" s="53"/>
      <c r="AX106" s="53"/>
      <c r="AY106" s="53"/>
      <c r="AZ106" s="53"/>
      <c r="BA106" s="53"/>
      <c r="BB106" s="53"/>
      <c r="BC106" s="53"/>
      <c r="BD106" s="53"/>
      <c r="BE106" s="53"/>
      <c r="BF106" s="53"/>
      <c r="BG106" s="53"/>
      <c r="BH106" s="53"/>
      <c r="BI106" s="53"/>
      <c r="BJ106" s="53"/>
      <c r="BK106" s="53"/>
      <c r="BL106" s="53"/>
      <c r="BM106" s="53"/>
      <c r="BN106" s="53"/>
      <c r="BO106" s="53"/>
      <c r="BP106" s="53"/>
    </row>
    <row r="107" spans="1:68" ht="15" customHeight="1" x14ac:dyDescent="0.2">
      <c r="A107" s="29"/>
      <c r="B107" s="29"/>
      <c r="C107" s="256"/>
      <c r="D107" s="256"/>
      <c r="E107" s="256"/>
      <c r="F107" s="239" t="s">
        <v>487</v>
      </c>
      <c r="G107" s="231"/>
      <c r="H107" s="231"/>
      <c r="I107" s="231"/>
      <c r="J107" s="231" t="s">
        <v>368</v>
      </c>
      <c r="K107" s="231"/>
      <c r="L107" s="231"/>
      <c r="M107" s="160" t="str">
        <f>入力してください!G21 &amp; ""</f>
        <v/>
      </c>
      <c r="N107" s="161"/>
      <c r="O107" s="161"/>
      <c r="P107" s="161"/>
      <c r="Q107" s="161"/>
      <c r="R107" s="161"/>
      <c r="S107" s="161"/>
      <c r="T107" s="161"/>
      <c r="U107" s="161"/>
      <c r="V107" s="161"/>
      <c r="W107" s="161"/>
      <c r="X107" s="161"/>
      <c r="Y107" s="161"/>
      <c r="Z107" s="161"/>
      <c r="AA107" s="161"/>
      <c r="AB107" s="161"/>
      <c r="AC107" s="161"/>
      <c r="AD107" s="161"/>
      <c r="AE107" s="161"/>
      <c r="AF107" s="161"/>
      <c r="AG107" s="162"/>
      <c r="AH107" s="160" t="str">
        <f>入力してください!T21 &amp; ""</f>
        <v/>
      </c>
      <c r="AI107" s="161"/>
      <c r="AJ107" s="161"/>
      <c r="AK107" s="161"/>
      <c r="AL107" s="162"/>
      <c r="AM107" s="29"/>
      <c r="AO107" s="53"/>
      <c r="AP107" s="53"/>
      <c r="AQ107" s="53"/>
      <c r="AR107" s="53"/>
      <c r="AS107" s="53"/>
      <c r="AT107" s="53"/>
      <c r="AU107" s="53"/>
      <c r="AV107" s="53"/>
      <c r="AW107" s="53"/>
      <c r="AX107" s="53"/>
      <c r="AY107" s="53"/>
      <c r="AZ107" s="53"/>
      <c r="BA107" s="53"/>
      <c r="BB107" s="53"/>
      <c r="BC107" s="53"/>
      <c r="BD107" s="53"/>
      <c r="BE107" s="53"/>
      <c r="BF107" s="53"/>
      <c r="BG107" s="53"/>
      <c r="BH107" s="53"/>
      <c r="BI107" s="53"/>
      <c r="BJ107" s="53"/>
      <c r="BK107" s="53"/>
      <c r="BL107" s="53"/>
      <c r="BM107" s="53"/>
      <c r="BN107" s="53"/>
      <c r="BO107" s="53"/>
      <c r="BP107" s="53"/>
    </row>
    <row r="108" spans="1:68" ht="15" customHeight="1" x14ac:dyDescent="0.2">
      <c r="A108" s="29"/>
      <c r="B108" s="29"/>
      <c r="C108" s="256"/>
      <c r="D108" s="256"/>
      <c r="E108" s="256"/>
      <c r="F108" s="231"/>
      <c r="G108" s="231"/>
      <c r="H108" s="231"/>
      <c r="I108" s="231"/>
      <c r="J108" s="241" t="s">
        <v>741</v>
      </c>
      <c r="K108" s="242"/>
      <c r="L108" s="243"/>
      <c r="M108" s="223" t="str">
        <f>入力してください!G22 &amp; ""</f>
        <v/>
      </c>
      <c r="N108" s="224"/>
      <c r="O108" s="224"/>
      <c r="P108" s="224"/>
      <c r="Q108" s="224"/>
      <c r="R108" s="224"/>
      <c r="S108" s="224"/>
      <c r="T108" s="224"/>
      <c r="U108" s="224"/>
      <c r="V108" s="225"/>
      <c r="W108" s="231" t="s">
        <v>369</v>
      </c>
      <c r="X108" s="231"/>
      <c r="Y108" s="231"/>
      <c r="Z108" s="89" t="str">
        <f>入力してください!G23 &amp; ""</f>
        <v/>
      </c>
      <c r="AA108" s="89"/>
      <c r="AB108" s="89"/>
      <c r="AC108" s="231" t="s">
        <v>370</v>
      </c>
      <c r="AD108" s="231"/>
      <c r="AE108" s="231"/>
      <c r="AF108" s="89" t="str">
        <f>入力してください!N23 &amp; ""</f>
        <v/>
      </c>
      <c r="AG108" s="89"/>
      <c r="AH108" s="89"/>
      <c r="AI108" s="231" t="s">
        <v>371</v>
      </c>
      <c r="AJ108" s="231"/>
      <c r="AK108" s="89" t="str">
        <f>入力してください!T23 &amp; ""</f>
        <v/>
      </c>
      <c r="AL108" s="89"/>
      <c r="AM108" s="29"/>
      <c r="AO108" s="53"/>
      <c r="AP108" s="53"/>
      <c r="AQ108" s="53"/>
      <c r="AR108" s="53"/>
      <c r="AS108" s="53"/>
      <c r="AT108" s="53"/>
      <c r="AU108" s="53"/>
      <c r="AV108" s="53"/>
      <c r="AW108" s="53"/>
      <c r="AX108" s="53"/>
      <c r="AY108" s="53"/>
      <c r="AZ108" s="53"/>
      <c r="BA108" s="53"/>
      <c r="BB108" s="53"/>
      <c r="BC108" s="53"/>
      <c r="BD108" s="53"/>
      <c r="BE108" s="53"/>
      <c r="BF108" s="53"/>
      <c r="BG108" s="53"/>
      <c r="BH108" s="53"/>
      <c r="BI108" s="53"/>
      <c r="BJ108" s="53"/>
      <c r="BK108" s="53"/>
      <c r="BL108" s="53"/>
      <c r="BM108" s="53"/>
      <c r="BN108" s="53"/>
      <c r="BO108" s="53"/>
      <c r="BP108" s="53"/>
    </row>
    <row r="109" spans="1:68" ht="15" customHeight="1" x14ac:dyDescent="0.2">
      <c r="A109" s="29"/>
      <c r="B109" s="29"/>
      <c r="C109" s="256"/>
      <c r="D109" s="256"/>
      <c r="E109" s="256"/>
      <c r="F109" s="231"/>
      <c r="G109" s="231"/>
      <c r="H109" s="231"/>
      <c r="I109" s="231"/>
      <c r="J109" s="244"/>
      <c r="K109" s="245"/>
      <c r="L109" s="246"/>
      <c r="M109" s="226"/>
      <c r="N109" s="227"/>
      <c r="O109" s="227"/>
      <c r="P109" s="227"/>
      <c r="Q109" s="227"/>
      <c r="R109" s="227"/>
      <c r="S109" s="227"/>
      <c r="T109" s="227"/>
      <c r="U109" s="227"/>
      <c r="V109" s="228"/>
      <c r="W109" s="231" t="s">
        <v>488</v>
      </c>
      <c r="X109" s="231"/>
      <c r="Y109" s="231"/>
      <c r="Z109" s="231"/>
      <c r="AA109" s="89" t="str">
        <f>入力してください!G24 &amp; ""</f>
        <v/>
      </c>
      <c r="AB109" s="89"/>
      <c r="AC109" s="89"/>
      <c r="AD109" s="89"/>
      <c r="AE109" s="89"/>
      <c r="AF109" s="89"/>
      <c r="AG109" s="89"/>
      <c r="AH109" s="89"/>
      <c r="AI109" s="89"/>
      <c r="AJ109" s="89"/>
      <c r="AK109" s="89"/>
      <c r="AL109" s="89"/>
      <c r="AM109" s="29"/>
      <c r="AO109" s="53"/>
      <c r="AP109" s="53"/>
      <c r="AQ109" s="53"/>
      <c r="AR109" s="53"/>
      <c r="AS109" s="53"/>
      <c r="AT109" s="53"/>
      <c r="AU109" s="53"/>
      <c r="AV109" s="53"/>
      <c r="AW109" s="53"/>
      <c r="AX109" s="53"/>
      <c r="AY109" s="53"/>
      <c r="AZ109" s="53"/>
      <c r="BA109" s="53"/>
      <c r="BB109" s="53"/>
      <c r="BC109" s="53"/>
      <c r="BD109" s="53"/>
      <c r="BE109" s="53"/>
      <c r="BF109" s="53"/>
      <c r="BG109" s="53"/>
      <c r="BH109" s="53"/>
      <c r="BI109" s="53"/>
      <c r="BJ109" s="53"/>
      <c r="BK109" s="53"/>
      <c r="BL109" s="53"/>
      <c r="BM109" s="53"/>
      <c r="BN109" s="53"/>
      <c r="BO109" s="53"/>
      <c r="BP109" s="53"/>
    </row>
    <row r="110" spans="1:68" ht="15" customHeight="1" x14ac:dyDescent="0.2">
      <c r="A110" s="29"/>
      <c r="B110" s="29"/>
      <c r="C110" s="256"/>
      <c r="D110" s="256"/>
      <c r="E110" s="256"/>
      <c r="F110" s="231"/>
      <c r="G110" s="231"/>
      <c r="H110" s="231"/>
      <c r="I110" s="231"/>
      <c r="J110" s="240" t="s">
        <v>491</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89" t="str">
        <f>入力してください!Q26 &amp; ""</f>
        <v/>
      </c>
      <c r="AG110" s="89"/>
      <c r="AH110" s="89"/>
      <c r="AI110" s="89"/>
      <c r="AJ110" s="89"/>
      <c r="AK110" s="89"/>
      <c r="AL110" s="89"/>
      <c r="AM110" s="29"/>
      <c r="AO110" s="53"/>
      <c r="AP110" s="53"/>
      <c r="AQ110" s="53"/>
      <c r="AR110" s="53"/>
      <c r="AS110" s="53"/>
      <c r="AT110" s="53"/>
      <c r="AU110" s="53"/>
      <c r="AV110" s="53"/>
      <c r="AW110" s="53"/>
      <c r="AX110" s="53"/>
      <c r="AY110" s="53"/>
      <c r="AZ110" s="53"/>
      <c r="BA110" s="53"/>
      <c r="BB110" s="53"/>
      <c r="BC110" s="53"/>
      <c r="BD110" s="53"/>
      <c r="BE110" s="53"/>
      <c r="BF110" s="53"/>
      <c r="BG110" s="53"/>
      <c r="BH110" s="53"/>
      <c r="BI110" s="53"/>
      <c r="BJ110" s="53"/>
      <c r="BK110" s="53"/>
      <c r="BL110" s="53"/>
      <c r="BM110" s="53"/>
      <c r="BN110" s="53"/>
      <c r="BO110" s="53"/>
      <c r="BP110" s="53"/>
    </row>
    <row r="111" spans="1:68" ht="12.75" customHeight="1" x14ac:dyDescent="0.2">
      <c r="C111" s="25" t="s">
        <v>494</v>
      </c>
      <c r="AO111" s="53"/>
      <c r="AP111" s="53"/>
      <c r="AQ111" s="53"/>
      <c r="AR111" s="53"/>
      <c r="AS111" s="53"/>
      <c r="AT111" s="53"/>
      <c r="AU111" s="53"/>
      <c r="AV111" s="53"/>
      <c r="AW111" s="53"/>
      <c r="AX111" s="53"/>
      <c r="AY111" s="53"/>
      <c r="AZ111" s="53"/>
      <c r="BA111" s="53"/>
      <c r="BB111" s="53"/>
      <c r="BC111" s="53"/>
      <c r="BD111" s="53"/>
      <c r="BE111" s="53"/>
      <c r="BF111" s="53"/>
      <c r="BG111" s="53"/>
      <c r="BH111" s="53"/>
      <c r="BI111" s="53"/>
      <c r="BJ111" s="53"/>
      <c r="BK111" s="53"/>
      <c r="BL111" s="53"/>
      <c r="BM111" s="53"/>
      <c r="BN111" s="53"/>
      <c r="BO111" s="53"/>
      <c r="BP111" s="53"/>
    </row>
    <row r="112" spans="1:68" ht="18" customHeight="1" x14ac:dyDescent="0.2">
      <c r="A112" s="29"/>
      <c r="B112" s="29"/>
      <c r="C112" s="255" t="s">
        <v>499</v>
      </c>
      <c r="D112" s="256"/>
      <c r="E112" s="256"/>
      <c r="F112" s="257" t="s">
        <v>495</v>
      </c>
      <c r="G112" s="258"/>
      <c r="H112" s="258"/>
      <c r="I112" s="258"/>
      <c r="J112" s="258"/>
      <c r="K112" s="258"/>
      <c r="L112" s="258"/>
      <c r="M112" s="258"/>
      <c r="N112" s="258"/>
      <c r="O112" s="258"/>
      <c r="P112" s="258"/>
      <c r="Q112" s="258"/>
      <c r="R112" s="258"/>
      <c r="S112" s="258"/>
      <c r="T112" s="258"/>
      <c r="U112" s="258"/>
      <c r="V112" s="259"/>
      <c r="W112" s="231" t="s">
        <v>3</v>
      </c>
      <c r="X112" s="231"/>
      <c r="Y112" s="231"/>
      <c r="Z112" s="231"/>
      <c r="AA112" s="89" t="str">
        <f>IF(入力してください!Q41="同じ",入力してください!G14,入力してください!G44) &amp; ""</f>
        <v/>
      </c>
      <c r="AB112" s="89"/>
      <c r="AC112" s="89"/>
      <c r="AD112" s="89"/>
      <c r="AE112" s="89"/>
      <c r="AF112" s="89"/>
      <c r="AG112" s="89"/>
      <c r="AH112" s="89"/>
      <c r="AI112" s="89"/>
      <c r="AJ112" s="89"/>
      <c r="AK112" s="89"/>
      <c r="AL112" s="89"/>
      <c r="AM112" s="29"/>
      <c r="AO112" s="53"/>
      <c r="AP112" s="53"/>
      <c r="AQ112" s="53"/>
      <c r="AR112" s="53"/>
      <c r="AS112" s="53"/>
      <c r="AT112" s="53"/>
      <c r="AU112" s="53"/>
      <c r="AV112" s="53"/>
      <c r="AW112" s="53"/>
      <c r="AX112" s="53"/>
      <c r="AY112" s="53"/>
      <c r="AZ112" s="53"/>
      <c r="BA112" s="53"/>
      <c r="BB112" s="53"/>
      <c r="BC112" s="53"/>
      <c r="BD112" s="53"/>
      <c r="BE112" s="53"/>
      <c r="BF112" s="53"/>
      <c r="BG112" s="53"/>
      <c r="BH112" s="53"/>
      <c r="BI112" s="53"/>
      <c r="BJ112" s="53"/>
      <c r="BK112" s="53"/>
      <c r="BL112" s="53"/>
      <c r="BM112" s="53"/>
      <c r="BN112" s="53"/>
      <c r="BO112" s="53"/>
      <c r="BP112" s="53"/>
    </row>
    <row r="113" spans="1:68" ht="9" customHeight="1" x14ac:dyDescent="0.2">
      <c r="A113" s="29"/>
      <c r="B113" s="29"/>
      <c r="C113" s="256"/>
      <c r="D113" s="256"/>
      <c r="E113" s="256"/>
      <c r="F113" s="260" t="str">
        <f>IF(入力してください!Q41="同じ","☑","□")</f>
        <v>□</v>
      </c>
      <c r="G113" s="262" t="s">
        <v>496</v>
      </c>
      <c r="H113" s="262"/>
      <c r="I113" s="262"/>
      <c r="J113" s="262"/>
      <c r="K113" s="262"/>
      <c r="L113" s="262"/>
      <c r="M113" s="262"/>
      <c r="N113" s="262"/>
      <c r="O113" s="262"/>
      <c r="P113" s="262"/>
      <c r="Q113" s="262"/>
      <c r="R113" s="262"/>
      <c r="S113" s="262"/>
      <c r="T113" s="262"/>
      <c r="U113" s="262"/>
      <c r="V113" s="263"/>
      <c r="W113" s="231"/>
      <c r="X113" s="231"/>
      <c r="Y113" s="231"/>
      <c r="Z113" s="231"/>
      <c r="AA113" s="89"/>
      <c r="AB113" s="89"/>
      <c r="AC113" s="89"/>
      <c r="AD113" s="89"/>
      <c r="AE113" s="89"/>
      <c r="AF113" s="89"/>
      <c r="AG113" s="89"/>
      <c r="AH113" s="89"/>
      <c r="AI113" s="89"/>
      <c r="AJ113" s="89"/>
      <c r="AK113" s="89"/>
      <c r="AL113" s="89"/>
      <c r="AM113" s="29"/>
      <c r="AO113" s="53"/>
      <c r="AP113" s="53"/>
      <c r="AQ113" s="53"/>
      <c r="AR113" s="53"/>
      <c r="AS113" s="53"/>
      <c r="AT113" s="53"/>
      <c r="AU113" s="53"/>
      <c r="AV113" s="53"/>
      <c r="AW113" s="53"/>
      <c r="AX113" s="53"/>
      <c r="AY113" s="53"/>
      <c r="AZ113" s="53"/>
      <c r="BA113" s="53"/>
      <c r="BB113" s="53"/>
      <c r="BC113" s="53"/>
      <c r="BD113" s="53"/>
      <c r="BE113" s="53"/>
      <c r="BF113" s="53"/>
      <c r="BG113" s="53"/>
      <c r="BH113" s="53"/>
      <c r="BI113" s="53"/>
      <c r="BJ113" s="53"/>
      <c r="BK113" s="53"/>
      <c r="BL113" s="53"/>
      <c r="BM113" s="53"/>
      <c r="BN113" s="53"/>
      <c r="BO113" s="53"/>
      <c r="BP113" s="53"/>
    </row>
    <row r="114" spans="1:68" ht="9" customHeight="1" x14ac:dyDescent="0.2">
      <c r="A114" s="29"/>
      <c r="B114" s="29"/>
      <c r="C114" s="256"/>
      <c r="D114" s="256"/>
      <c r="E114" s="256"/>
      <c r="F114" s="261"/>
      <c r="G114" s="264"/>
      <c r="H114" s="264"/>
      <c r="I114" s="264"/>
      <c r="J114" s="264"/>
      <c r="K114" s="264"/>
      <c r="L114" s="264"/>
      <c r="M114" s="264"/>
      <c r="N114" s="264"/>
      <c r="O114" s="264"/>
      <c r="P114" s="264"/>
      <c r="Q114" s="264"/>
      <c r="R114" s="264"/>
      <c r="S114" s="264"/>
      <c r="T114" s="264"/>
      <c r="U114" s="264"/>
      <c r="V114" s="265"/>
      <c r="W114" s="231" t="s">
        <v>2</v>
      </c>
      <c r="X114" s="231"/>
      <c r="Y114" s="231"/>
      <c r="Z114" s="231"/>
      <c r="AA114" s="89" t="str">
        <f>IF(入力してください!Q41="同じ",入力してください!G13,入力してください!G43) &amp; ""</f>
        <v/>
      </c>
      <c r="AB114" s="89"/>
      <c r="AC114" s="89"/>
      <c r="AD114" s="89"/>
      <c r="AE114" s="89"/>
      <c r="AF114" s="89"/>
      <c r="AG114" s="89"/>
      <c r="AH114" s="89"/>
      <c r="AI114" s="89"/>
      <c r="AJ114" s="89"/>
      <c r="AK114" s="89"/>
      <c r="AL114" s="89"/>
      <c r="AM114" s="29"/>
      <c r="AO114" s="53"/>
      <c r="AP114" s="53"/>
      <c r="AQ114" s="53"/>
      <c r="AR114" s="53"/>
      <c r="AS114" s="53"/>
      <c r="AT114" s="53"/>
      <c r="AU114" s="53"/>
      <c r="AV114" s="53"/>
      <c r="AW114" s="53"/>
      <c r="AX114" s="53"/>
      <c r="AY114" s="53"/>
      <c r="AZ114" s="53"/>
      <c r="BA114" s="53"/>
      <c r="BB114" s="53"/>
      <c r="BC114" s="53"/>
      <c r="BD114" s="53"/>
      <c r="BE114" s="53"/>
      <c r="BF114" s="53"/>
      <c r="BG114" s="53"/>
      <c r="BH114" s="53"/>
      <c r="BI114" s="53"/>
      <c r="BJ114" s="53"/>
      <c r="BK114" s="53"/>
      <c r="BL114" s="53"/>
      <c r="BM114" s="53"/>
      <c r="BN114" s="53"/>
      <c r="BO114" s="53"/>
      <c r="BP114" s="53"/>
    </row>
    <row r="115" spans="1:68" ht="18" customHeight="1" x14ac:dyDescent="0.2">
      <c r="A115" s="29"/>
      <c r="B115" s="29"/>
      <c r="C115" s="256"/>
      <c r="D115" s="256"/>
      <c r="E115" s="256"/>
      <c r="F115" s="34" t="str">
        <f>IF(入力してください!Q42="同じ","☑","□")</f>
        <v>□</v>
      </c>
      <c r="G115" s="258" t="s">
        <v>497</v>
      </c>
      <c r="H115" s="258"/>
      <c r="I115" s="258"/>
      <c r="J115" s="258"/>
      <c r="K115" s="258"/>
      <c r="L115" s="258"/>
      <c r="M115" s="258"/>
      <c r="N115" s="258"/>
      <c r="O115" s="258"/>
      <c r="P115" s="258"/>
      <c r="Q115" s="258"/>
      <c r="R115" s="258"/>
      <c r="S115" s="258"/>
      <c r="T115" s="258"/>
      <c r="U115" s="258"/>
      <c r="V115" s="259"/>
      <c r="W115" s="231"/>
      <c r="X115" s="231"/>
      <c r="Y115" s="231"/>
      <c r="Z115" s="231"/>
      <c r="AA115" s="89"/>
      <c r="AB115" s="89"/>
      <c r="AC115" s="89"/>
      <c r="AD115" s="89"/>
      <c r="AE115" s="89"/>
      <c r="AF115" s="89"/>
      <c r="AG115" s="89"/>
      <c r="AH115" s="89"/>
      <c r="AI115" s="89"/>
      <c r="AJ115" s="89"/>
      <c r="AK115" s="89"/>
      <c r="AL115" s="89"/>
      <c r="AM115" s="29"/>
      <c r="AO115" s="53"/>
      <c r="AP115" s="53"/>
      <c r="AQ115" s="53"/>
      <c r="AR115" s="53"/>
      <c r="AS115" s="53"/>
      <c r="AT115" s="53"/>
      <c r="AU115" s="53"/>
      <c r="AV115" s="53"/>
      <c r="AW115" s="53"/>
      <c r="AX115" s="53"/>
      <c r="AY115" s="53"/>
      <c r="AZ115" s="53"/>
      <c r="BA115" s="53"/>
      <c r="BB115" s="53"/>
      <c r="BC115" s="53"/>
      <c r="BD115" s="53"/>
      <c r="BE115" s="53"/>
      <c r="BF115" s="53"/>
      <c r="BG115" s="53"/>
      <c r="BH115" s="53"/>
      <c r="BI115" s="53"/>
      <c r="BJ115" s="53"/>
      <c r="BK115" s="53"/>
      <c r="BL115" s="53"/>
      <c r="BM115" s="53"/>
      <c r="BN115" s="53"/>
      <c r="BO115" s="53"/>
      <c r="BP115" s="53"/>
    </row>
    <row r="116" spans="1:68" ht="18" customHeight="1" x14ac:dyDescent="0.2">
      <c r="A116" s="29"/>
      <c r="B116" s="29"/>
      <c r="C116" s="256"/>
      <c r="D116" s="256"/>
      <c r="E116" s="256"/>
      <c r="F116" s="231" t="s">
        <v>498</v>
      </c>
      <c r="G116" s="231"/>
      <c r="H116" s="231"/>
      <c r="I116" s="231"/>
      <c r="J116" s="231"/>
      <c r="K116" s="231"/>
      <c r="L116" s="231"/>
      <c r="M116" s="231"/>
      <c r="N116" s="231"/>
      <c r="O116" s="231"/>
      <c r="P116" s="89" t="str">
        <f>IF(入力してください!G45="その他",入力してください!Q45,入力してください!G45) &amp; ""</f>
        <v/>
      </c>
      <c r="Q116" s="89"/>
      <c r="R116" s="89"/>
      <c r="S116" s="89"/>
      <c r="T116" s="89"/>
      <c r="U116" s="89"/>
      <c r="V116" s="89"/>
      <c r="W116" s="89"/>
      <c r="X116" s="89"/>
      <c r="Y116" s="89"/>
      <c r="Z116" s="89"/>
      <c r="AA116" s="89"/>
      <c r="AB116" s="89"/>
      <c r="AC116" s="89"/>
      <c r="AD116" s="89"/>
      <c r="AE116" s="89"/>
      <c r="AF116" s="89"/>
      <c r="AG116" s="89"/>
      <c r="AH116" s="89"/>
      <c r="AI116" s="89"/>
      <c r="AJ116" s="89"/>
      <c r="AK116" s="89"/>
      <c r="AL116" s="89"/>
      <c r="AM116" s="29"/>
      <c r="AO116" s="53"/>
      <c r="AP116" s="53"/>
      <c r="AQ116" s="53"/>
      <c r="AR116" s="53"/>
      <c r="AS116" s="53"/>
      <c r="AT116" s="53"/>
      <c r="AU116" s="53"/>
      <c r="AV116" s="53"/>
      <c r="AW116" s="53"/>
      <c r="AX116" s="53"/>
      <c r="AY116" s="53"/>
      <c r="AZ116" s="53"/>
      <c r="BA116" s="53"/>
      <c r="BB116" s="53"/>
      <c r="BC116" s="53"/>
      <c r="BD116" s="53"/>
      <c r="BE116" s="53"/>
      <c r="BF116" s="53"/>
      <c r="BG116" s="53"/>
      <c r="BH116" s="53"/>
      <c r="BI116" s="53"/>
      <c r="BJ116" s="53"/>
      <c r="BK116" s="53"/>
      <c r="BL116" s="53"/>
      <c r="BM116" s="53"/>
      <c r="BN116" s="53"/>
      <c r="BO116" s="53"/>
      <c r="BP116" s="53"/>
    </row>
    <row r="117" spans="1:68" ht="18.75" customHeight="1" x14ac:dyDescent="0.2">
      <c r="A117" s="29"/>
      <c r="B117" s="29"/>
      <c r="C117" s="256"/>
      <c r="D117" s="256"/>
      <c r="E117" s="256"/>
      <c r="F117" s="231" t="s">
        <v>485</v>
      </c>
      <c r="G117" s="231"/>
      <c r="H117" s="231"/>
      <c r="I117" s="231"/>
      <c r="J117" s="89" t="str">
        <f>IF(入力してください!Q42="同じ",入力してください!G17,入力してください!G46) &amp; ""</f>
        <v/>
      </c>
      <c r="K117" s="89"/>
      <c r="L117" s="89"/>
      <c r="M117" s="89"/>
      <c r="N117" s="89"/>
      <c r="O117" s="89"/>
      <c r="P117" s="89"/>
      <c r="Q117" s="89"/>
      <c r="R117" s="89"/>
      <c r="S117" s="89"/>
      <c r="T117" s="89"/>
      <c r="U117" s="89"/>
      <c r="V117" s="89"/>
      <c r="W117" s="231" t="s">
        <v>489</v>
      </c>
      <c r="X117" s="231"/>
      <c r="Y117" s="231"/>
      <c r="Z117" s="231"/>
      <c r="AA117" s="231"/>
      <c r="AB117" s="231"/>
      <c r="AC117" s="89" t="str">
        <f>IF(入力してください!Q42="同じ",入力してください!G20,入力してください!G49) &amp; ""</f>
        <v/>
      </c>
      <c r="AD117" s="89"/>
      <c r="AE117" s="89"/>
      <c r="AF117" s="89"/>
      <c r="AG117" s="89"/>
      <c r="AH117" s="89"/>
      <c r="AI117" s="89"/>
      <c r="AJ117" s="89"/>
      <c r="AK117" s="89"/>
      <c r="AL117" s="89"/>
      <c r="AM117" s="29"/>
      <c r="AO117" s="53"/>
      <c r="AP117" s="53"/>
      <c r="AQ117" s="53"/>
      <c r="AR117" s="53"/>
      <c r="AS117" s="53"/>
      <c r="AT117" s="53"/>
      <c r="AU117" s="53"/>
      <c r="AV117" s="53"/>
      <c r="AW117" s="53"/>
      <c r="AX117" s="53"/>
      <c r="AY117" s="53"/>
      <c r="AZ117" s="53"/>
      <c r="BA117" s="53"/>
      <c r="BB117" s="53"/>
      <c r="BC117" s="53"/>
      <c r="BD117" s="53"/>
      <c r="BE117" s="53"/>
      <c r="BF117" s="53"/>
      <c r="BG117" s="53"/>
      <c r="BH117" s="53"/>
      <c r="BI117" s="53"/>
      <c r="BJ117" s="53"/>
      <c r="BK117" s="53"/>
      <c r="BL117" s="53"/>
      <c r="BM117" s="53"/>
      <c r="BN117" s="53"/>
      <c r="BO117" s="53"/>
      <c r="BP117" s="53"/>
    </row>
    <row r="118" spans="1:68" ht="23.25" customHeight="1" x14ac:dyDescent="0.2">
      <c r="A118" s="29"/>
      <c r="B118" s="29"/>
      <c r="C118" s="256"/>
      <c r="D118" s="256"/>
      <c r="E118" s="256"/>
      <c r="F118" s="231" t="s">
        <v>373</v>
      </c>
      <c r="G118" s="231"/>
      <c r="H118" s="231"/>
      <c r="I118" s="231"/>
      <c r="J118" s="232" t="str">
        <f>IF(入力してください!Q42="同じ",入力してください!G18&amp;入力してください!J18,入力してください!G47 &amp;入力してください!J47) &amp; ""</f>
        <v>東京都</v>
      </c>
      <c r="K118" s="233"/>
      <c r="L118" s="233"/>
      <c r="M118" s="233"/>
      <c r="N118" s="233"/>
      <c r="O118" s="233"/>
      <c r="P118" s="233"/>
      <c r="Q118" s="233"/>
      <c r="R118" s="233"/>
      <c r="S118" s="233"/>
      <c r="T118" s="233"/>
      <c r="U118" s="233"/>
      <c r="V118" s="233"/>
      <c r="W118" s="233"/>
      <c r="X118" s="233"/>
      <c r="Y118" s="233"/>
      <c r="Z118" s="233"/>
      <c r="AA118" s="233"/>
      <c r="AB118" s="233"/>
      <c r="AC118" s="233"/>
      <c r="AD118" s="233"/>
      <c r="AE118" s="233"/>
      <c r="AF118" s="233"/>
      <c r="AG118" s="233"/>
      <c r="AH118" s="233"/>
      <c r="AI118" s="233"/>
      <c r="AJ118" s="233"/>
      <c r="AK118" s="233"/>
      <c r="AL118" s="234"/>
      <c r="AM118" s="29"/>
      <c r="AO118" s="53"/>
      <c r="AP118" s="53"/>
      <c r="AQ118" s="53"/>
      <c r="AR118" s="53"/>
      <c r="AS118" s="53"/>
      <c r="AT118" s="53"/>
      <c r="AU118" s="53"/>
      <c r="AV118" s="53"/>
      <c r="AW118" s="53"/>
      <c r="AX118" s="53"/>
      <c r="AY118" s="53"/>
      <c r="AZ118" s="53"/>
      <c r="BA118" s="53"/>
      <c r="BB118" s="53"/>
      <c r="BC118" s="53"/>
      <c r="BD118" s="53"/>
      <c r="BE118" s="53"/>
      <c r="BF118" s="53"/>
      <c r="BG118" s="53"/>
      <c r="BH118" s="53"/>
      <c r="BI118" s="53"/>
      <c r="BJ118" s="53"/>
      <c r="BK118" s="53"/>
      <c r="BL118" s="53"/>
      <c r="BM118" s="53"/>
      <c r="BN118" s="53"/>
      <c r="BO118" s="53"/>
      <c r="BP118" s="53"/>
    </row>
    <row r="119" spans="1:68" ht="18" customHeight="1" x14ac:dyDescent="0.2">
      <c r="A119" s="29"/>
      <c r="B119" s="29"/>
      <c r="C119" s="256"/>
      <c r="D119" s="256"/>
      <c r="E119" s="256"/>
      <c r="F119" s="231"/>
      <c r="G119" s="231"/>
      <c r="H119" s="231"/>
      <c r="I119" s="231"/>
      <c r="J119" s="235" t="s">
        <v>490</v>
      </c>
      <c r="K119" s="236"/>
      <c r="L119" s="236"/>
      <c r="M119" s="236"/>
      <c r="N119" s="236"/>
      <c r="O119" s="236"/>
      <c r="P119" s="237" t="str">
        <f>IF(入力してください!Q42="同じ",入力してください!J19,入力してください!J48) &amp; ""</f>
        <v/>
      </c>
      <c r="Q119" s="237"/>
      <c r="R119" s="237"/>
      <c r="S119" s="237"/>
      <c r="T119" s="237"/>
      <c r="U119" s="237"/>
      <c r="V119" s="237"/>
      <c r="W119" s="237"/>
      <c r="X119" s="237"/>
      <c r="Y119" s="237"/>
      <c r="Z119" s="237"/>
      <c r="AA119" s="237"/>
      <c r="AB119" s="237"/>
      <c r="AC119" s="237"/>
      <c r="AD119" s="237"/>
      <c r="AE119" s="237"/>
      <c r="AF119" s="237"/>
      <c r="AG119" s="237"/>
      <c r="AH119" s="237"/>
      <c r="AI119" s="237"/>
      <c r="AJ119" s="237"/>
      <c r="AK119" s="237"/>
      <c r="AL119" s="238"/>
      <c r="AM119" s="29"/>
      <c r="AO119" s="53"/>
      <c r="AP119" s="53"/>
      <c r="AQ119" s="53"/>
      <c r="AR119" s="53"/>
      <c r="AS119" s="53"/>
      <c r="AT119" s="53"/>
      <c r="AU119" s="53"/>
      <c r="AV119" s="53"/>
      <c r="AW119" s="53"/>
      <c r="AX119" s="53"/>
      <c r="AY119" s="53"/>
      <c r="AZ119" s="53"/>
      <c r="BA119" s="53"/>
      <c r="BB119" s="53"/>
      <c r="BC119" s="53"/>
      <c r="BD119" s="53"/>
      <c r="BE119" s="53"/>
      <c r="BF119" s="53"/>
      <c r="BG119" s="53"/>
      <c r="BH119" s="53"/>
      <c r="BI119" s="53"/>
      <c r="BJ119" s="53"/>
      <c r="BK119" s="53"/>
      <c r="BL119" s="53"/>
      <c r="BM119" s="53"/>
      <c r="BN119" s="53"/>
      <c r="BO119" s="53"/>
      <c r="BP119" s="53"/>
    </row>
    <row r="120" spans="1:68" ht="12.75" customHeight="1" x14ac:dyDescent="0.2">
      <c r="C120" s="25" t="s">
        <v>500</v>
      </c>
    </row>
    <row r="121" spans="1:68" ht="24" customHeight="1" x14ac:dyDescent="0.2">
      <c r="A121" s="29"/>
      <c r="B121" s="29"/>
      <c r="C121" s="282" t="s">
        <v>392</v>
      </c>
      <c r="D121" s="283"/>
      <c r="E121" s="284"/>
      <c r="F121" s="247" t="s">
        <v>393</v>
      </c>
      <c r="G121" s="248"/>
      <c r="H121" s="248"/>
      <c r="I121" s="249"/>
      <c r="J121" s="32" t="s">
        <v>364</v>
      </c>
      <c r="K121" s="253" t="str">
        <f>入力してください!H27 &amp; ""</f>
        <v/>
      </c>
      <c r="L121" s="253"/>
      <c r="M121" s="253"/>
      <c r="N121" s="253"/>
      <c r="O121" s="253"/>
      <c r="P121" s="253"/>
      <c r="Q121" s="253"/>
      <c r="R121" s="253"/>
      <c r="S121" s="254"/>
      <c r="T121" s="32" t="s">
        <v>365</v>
      </c>
      <c r="U121" s="253" t="str">
        <f>入力してください!H28 &amp; ""</f>
        <v/>
      </c>
      <c r="V121" s="253"/>
      <c r="W121" s="253"/>
      <c r="X121" s="253"/>
      <c r="Y121" s="253"/>
      <c r="Z121" s="253"/>
      <c r="AA121" s="253"/>
      <c r="AB121" s="253"/>
      <c r="AC121" s="254"/>
      <c r="AD121" s="32" t="s">
        <v>366</v>
      </c>
      <c r="AE121" s="253" t="str">
        <f>入力してください!H29 &amp; ""</f>
        <v/>
      </c>
      <c r="AF121" s="253"/>
      <c r="AG121" s="253"/>
      <c r="AH121" s="253"/>
      <c r="AI121" s="253"/>
      <c r="AJ121" s="253"/>
      <c r="AK121" s="253"/>
      <c r="AL121" s="254"/>
      <c r="AM121" s="29"/>
    </row>
    <row r="122" spans="1:68" ht="24" customHeight="1" x14ac:dyDescent="0.2">
      <c r="A122" s="29"/>
      <c r="B122" s="29"/>
      <c r="C122" s="285"/>
      <c r="D122" s="286"/>
      <c r="E122" s="287"/>
      <c r="F122" s="250"/>
      <c r="G122" s="251"/>
      <c r="H122" s="251"/>
      <c r="I122" s="252"/>
      <c r="J122" s="32" t="s">
        <v>742</v>
      </c>
      <c r="K122" s="253" t="str">
        <f>入力してください!H30 &amp; ""</f>
        <v/>
      </c>
      <c r="L122" s="253"/>
      <c r="M122" s="253"/>
      <c r="N122" s="253"/>
      <c r="O122" s="253"/>
      <c r="P122" s="253"/>
      <c r="Q122" s="253"/>
      <c r="R122" s="253"/>
      <c r="S122" s="254"/>
      <c r="T122" s="32" t="s">
        <v>743</v>
      </c>
      <c r="U122" s="253" t="str">
        <f>入力してください!H31 &amp; ""</f>
        <v/>
      </c>
      <c r="V122" s="253"/>
      <c r="W122" s="253"/>
      <c r="X122" s="253"/>
      <c r="Y122" s="253"/>
      <c r="Z122" s="253"/>
      <c r="AA122" s="253"/>
      <c r="AB122" s="253"/>
      <c r="AC122" s="254"/>
      <c r="AD122" s="32" t="s">
        <v>744</v>
      </c>
      <c r="AE122" s="253" t="str">
        <f>入力してください!H32 &amp; ""</f>
        <v/>
      </c>
      <c r="AF122" s="253"/>
      <c r="AG122" s="253"/>
      <c r="AH122" s="253"/>
      <c r="AI122" s="253"/>
      <c r="AJ122" s="253"/>
      <c r="AK122" s="253"/>
      <c r="AL122" s="254"/>
      <c r="AM122" s="29"/>
    </row>
    <row r="123" spans="1:68" ht="25.5" customHeight="1" x14ac:dyDescent="0.15">
      <c r="A123" s="29"/>
      <c r="B123" s="29"/>
      <c r="C123" s="285"/>
      <c r="D123" s="286"/>
      <c r="E123" s="287"/>
      <c r="F123" s="291" t="s">
        <v>505</v>
      </c>
      <c r="G123" s="292"/>
      <c r="H123" s="292"/>
      <c r="I123" s="292"/>
      <c r="J123" s="293" t="s">
        <v>730</v>
      </c>
      <c r="K123" s="294"/>
      <c r="L123" s="294"/>
      <c r="M123" s="294"/>
      <c r="N123" s="294"/>
      <c r="O123" s="294"/>
      <c r="P123" s="294"/>
      <c r="Q123" s="294"/>
      <c r="R123" s="294"/>
      <c r="S123" s="294"/>
      <c r="T123" s="294"/>
      <c r="U123" s="294"/>
      <c r="V123" s="294"/>
      <c r="W123" s="294"/>
      <c r="X123" s="294"/>
      <c r="Y123" s="294"/>
      <c r="Z123" s="294"/>
      <c r="AA123" s="294"/>
      <c r="AB123" s="294"/>
      <c r="AC123" s="294"/>
      <c r="AD123" s="294"/>
      <c r="AE123" s="294"/>
      <c r="AF123" s="294"/>
      <c r="AG123" s="294"/>
      <c r="AH123" s="294"/>
      <c r="AI123" s="294"/>
      <c r="AJ123" s="294"/>
      <c r="AK123" s="294"/>
      <c r="AL123" s="294"/>
      <c r="AM123" s="29"/>
    </row>
    <row r="124" spans="1:68" ht="35.25" customHeight="1" x14ac:dyDescent="0.2">
      <c r="A124" s="29"/>
      <c r="B124" s="29"/>
      <c r="C124" s="285"/>
      <c r="D124" s="286"/>
      <c r="E124" s="287"/>
      <c r="F124" s="292"/>
      <c r="G124" s="292"/>
      <c r="H124" s="292"/>
      <c r="I124" s="292"/>
      <c r="J124" s="35" t="str">
        <f>IF(入力してください!Q33=入力してください!AV33,"☑","□")</f>
        <v>□</v>
      </c>
      <c r="K124" s="280" t="s">
        <v>745</v>
      </c>
      <c r="L124" s="280"/>
      <c r="M124" s="280"/>
      <c r="N124" s="280"/>
      <c r="O124" s="280"/>
      <c r="P124" s="280"/>
      <c r="Q124" s="280"/>
      <c r="R124" s="280"/>
      <c r="S124" s="280"/>
      <c r="T124" s="280"/>
      <c r="U124" s="280"/>
      <c r="V124" s="280"/>
      <c r="W124" s="280"/>
      <c r="X124" s="280"/>
      <c r="Y124" s="280"/>
      <c r="Z124" s="280"/>
      <c r="AA124" s="280"/>
      <c r="AB124" s="280"/>
      <c r="AC124" s="280"/>
      <c r="AD124" s="280"/>
      <c r="AE124" s="280"/>
      <c r="AF124" s="280"/>
      <c r="AG124" s="280"/>
      <c r="AH124" s="280"/>
      <c r="AI124" s="280"/>
      <c r="AJ124" s="280"/>
      <c r="AK124" s="280"/>
      <c r="AL124" s="281"/>
      <c r="AM124" s="29"/>
    </row>
    <row r="125" spans="1:68" ht="15" customHeight="1" x14ac:dyDescent="0.2">
      <c r="A125" s="29"/>
      <c r="B125" s="29"/>
      <c r="C125" s="285"/>
      <c r="D125" s="286"/>
      <c r="E125" s="287"/>
      <c r="F125" s="292"/>
      <c r="G125" s="292"/>
      <c r="H125" s="292"/>
      <c r="I125" s="292"/>
      <c r="J125" s="34" t="str">
        <f>IF(入力してください!Q34=入力してください!AU34,"☑","□")</f>
        <v>□</v>
      </c>
      <c r="K125" s="258" t="s">
        <v>502</v>
      </c>
      <c r="L125" s="258"/>
      <c r="M125" s="258"/>
      <c r="N125" s="258"/>
      <c r="O125" s="258"/>
      <c r="P125" s="258"/>
      <c r="Q125" s="258"/>
      <c r="R125" s="258"/>
      <c r="S125" s="258"/>
      <c r="T125" s="258"/>
      <c r="U125" s="258"/>
      <c r="V125" s="258"/>
      <c r="W125" s="258"/>
      <c r="X125" s="258"/>
      <c r="Y125" s="258"/>
      <c r="Z125" s="258"/>
      <c r="AA125" s="258"/>
      <c r="AB125" s="258"/>
      <c r="AC125" s="258"/>
      <c r="AD125" s="258"/>
      <c r="AE125" s="258"/>
      <c r="AF125" s="258"/>
      <c r="AG125" s="258"/>
      <c r="AH125" s="258"/>
      <c r="AI125" s="258"/>
      <c r="AJ125" s="258"/>
      <c r="AK125" s="258"/>
      <c r="AL125" s="259"/>
      <c r="AM125" s="29"/>
    </row>
    <row r="126" spans="1:68" ht="15" customHeight="1" x14ac:dyDescent="0.2">
      <c r="A126" s="29"/>
      <c r="B126" s="29"/>
      <c r="C126" s="285"/>
      <c r="D126" s="286"/>
      <c r="E126" s="287"/>
      <c r="F126" s="292"/>
      <c r="G126" s="292"/>
      <c r="H126" s="292"/>
      <c r="I126" s="292"/>
      <c r="J126" s="34" t="str">
        <f>IF(入力してください!Q35="使用している","☑","□")</f>
        <v>□</v>
      </c>
      <c r="K126" s="258" t="s">
        <v>503</v>
      </c>
      <c r="L126" s="258"/>
      <c r="M126" s="258"/>
      <c r="N126" s="258"/>
      <c r="O126" s="258"/>
      <c r="P126" s="258"/>
      <c r="Q126" s="258"/>
      <c r="R126" s="258"/>
      <c r="S126" s="258"/>
      <c r="T126" s="258"/>
      <c r="U126" s="258"/>
      <c r="V126" s="258"/>
      <c r="W126" s="258"/>
      <c r="X126" s="258"/>
      <c r="Y126" s="258"/>
      <c r="Z126" s="258"/>
      <c r="AA126" s="258"/>
      <c r="AB126" s="258"/>
      <c r="AC126" s="258"/>
      <c r="AD126" s="258"/>
      <c r="AE126" s="258"/>
      <c r="AF126" s="258"/>
      <c r="AG126" s="258"/>
      <c r="AH126" s="258"/>
      <c r="AI126" s="258"/>
      <c r="AJ126" s="258"/>
      <c r="AK126" s="258"/>
      <c r="AL126" s="259"/>
      <c r="AM126" s="29"/>
    </row>
    <row r="127" spans="1:68" ht="15" customHeight="1" x14ac:dyDescent="0.2">
      <c r="A127" s="29"/>
      <c r="B127" s="29"/>
      <c r="C127" s="285"/>
      <c r="D127" s="286"/>
      <c r="E127" s="287"/>
      <c r="F127" s="292"/>
      <c r="G127" s="292"/>
      <c r="H127" s="292"/>
      <c r="I127" s="292"/>
      <c r="J127" s="34" t="str">
        <f>IF(入力してください!Q36=入力してください!AU36,"☑","□")</f>
        <v>□</v>
      </c>
      <c r="K127" s="253" t="s">
        <v>608</v>
      </c>
      <c r="L127" s="253"/>
      <c r="M127" s="253"/>
      <c r="N127" s="253"/>
      <c r="O127" s="253"/>
      <c r="P127" s="253"/>
      <c r="Q127" s="253"/>
      <c r="R127" s="253"/>
      <c r="S127" s="253"/>
      <c r="T127" s="253"/>
      <c r="U127" s="253"/>
      <c r="V127" s="253"/>
      <c r="W127" s="253"/>
      <c r="X127" s="253"/>
      <c r="Y127" s="253"/>
      <c r="Z127" s="253"/>
      <c r="AA127" s="253"/>
      <c r="AB127" s="253"/>
      <c r="AC127" s="253"/>
      <c r="AD127" s="253"/>
      <c r="AE127" s="253"/>
      <c r="AF127" s="253"/>
      <c r="AG127" s="253"/>
      <c r="AH127" s="253"/>
      <c r="AI127" s="253"/>
      <c r="AJ127" s="253"/>
      <c r="AK127" s="253"/>
      <c r="AL127" s="254"/>
      <c r="AM127" s="29"/>
    </row>
    <row r="128" spans="1:68" ht="12.75" customHeight="1" x14ac:dyDescent="0.15">
      <c r="A128" s="29"/>
      <c r="B128" s="29"/>
      <c r="C128" s="285"/>
      <c r="D128" s="286"/>
      <c r="E128" s="287"/>
      <c r="F128" s="292"/>
      <c r="G128" s="292"/>
      <c r="H128" s="292"/>
      <c r="I128" s="292"/>
      <c r="J128" s="277" t="s">
        <v>731</v>
      </c>
      <c r="K128" s="278"/>
      <c r="L128" s="278"/>
      <c r="M128" s="278"/>
      <c r="N128" s="278"/>
      <c r="O128" s="278"/>
      <c r="P128" s="278"/>
      <c r="Q128" s="278"/>
      <c r="R128" s="278"/>
      <c r="S128" s="278"/>
      <c r="T128" s="278"/>
      <c r="U128" s="278"/>
      <c r="V128" s="278"/>
      <c r="W128" s="278"/>
      <c r="X128" s="278"/>
      <c r="Y128" s="278"/>
      <c r="Z128" s="278"/>
      <c r="AA128" s="278"/>
      <c r="AB128" s="278"/>
      <c r="AC128" s="278"/>
      <c r="AD128" s="278"/>
      <c r="AE128" s="278"/>
      <c r="AF128" s="278"/>
      <c r="AG128" s="278"/>
      <c r="AH128" s="278"/>
      <c r="AI128" s="278"/>
      <c r="AJ128" s="278"/>
      <c r="AK128" s="278"/>
      <c r="AL128" s="279"/>
      <c r="AM128" s="29"/>
    </row>
    <row r="129" spans="1:41" ht="52.5" customHeight="1" x14ac:dyDescent="0.2">
      <c r="A129" s="29"/>
      <c r="B129" s="29"/>
      <c r="C129" s="288"/>
      <c r="D129" s="289"/>
      <c r="E129" s="290"/>
      <c r="F129" s="292"/>
      <c r="G129" s="292"/>
      <c r="H129" s="292"/>
      <c r="I129" s="292"/>
      <c r="J129" s="35" t="str">
        <f>IF(入力してください!Q37=入力してください!AU33,"☑","□")</f>
        <v>□</v>
      </c>
      <c r="K129" s="280" t="s">
        <v>504</v>
      </c>
      <c r="L129" s="280"/>
      <c r="M129" s="280"/>
      <c r="N129" s="280"/>
      <c r="O129" s="280"/>
      <c r="P129" s="280"/>
      <c r="Q129" s="280"/>
      <c r="R129" s="280"/>
      <c r="S129" s="280"/>
      <c r="T129" s="280"/>
      <c r="U129" s="280"/>
      <c r="V129" s="280"/>
      <c r="W129" s="280"/>
      <c r="X129" s="280"/>
      <c r="Y129" s="280"/>
      <c r="Z129" s="280"/>
      <c r="AA129" s="280"/>
      <c r="AB129" s="280"/>
      <c r="AC129" s="280"/>
      <c r="AD129" s="280"/>
      <c r="AE129" s="280"/>
      <c r="AF129" s="280"/>
      <c r="AG129" s="280"/>
      <c r="AH129" s="280"/>
      <c r="AI129" s="280"/>
      <c r="AJ129" s="280"/>
      <c r="AK129" s="280"/>
      <c r="AL129" s="281"/>
      <c r="AM129" s="29"/>
    </row>
    <row r="130" spans="1:41" ht="20.25" customHeight="1" x14ac:dyDescent="0.2">
      <c r="C130" s="268" t="s">
        <v>506</v>
      </c>
      <c r="D130" s="268"/>
      <c r="E130" s="268"/>
      <c r="F130" s="268"/>
      <c r="G130" s="268"/>
      <c r="H130" s="268"/>
      <c r="I130" s="268"/>
      <c r="J130" s="268"/>
      <c r="K130" s="268"/>
      <c r="L130" s="268"/>
      <c r="M130" s="268"/>
      <c r="N130" s="268"/>
      <c r="O130" s="268"/>
      <c r="P130" s="268"/>
      <c r="Q130" s="268"/>
      <c r="R130" s="268"/>
      <c r="S130" s="268"/>
      <c r="T130" s="268"/>
      <c r="U130" s="268"/>
      <c r="V130" s="268"/>
      <c r="W130" s="268"/>
      <c r="X130" s="268"/>
      <c r="Y130" s="268"/>
      <c r="Z130" s="268"/>
      <c r="AA130" s="268"/>
      <c r="AB130" s="268"/>
      <c r="AC130" s="268"/>
      <c r="AD130" s="268"/>
      <c r="AE130" s="268"/>
      <c r="AF130" s="268"/>
      <c r="AG130" s="268"/>
      <c r="AH130" s="268"/>
      <c r="AI130" s="268"/>
      <c r="AJ130" s="268"/>
      <c r="AK130" s="268"/>
      <c r="AL130" s="268"/>
    </row>
    <row r="131" spans="1:41" ht="50.25" customHeight="1" x14ac:dyDescent="0.2">
      <c r="A131" s="29"/>
      <c r="B131" s="29"/>
      <c r="C131" s="269" t="s">
        <v>721</v>
      </c>
      <c r="D131" s="270"/>
      <c r="E131" s="270"/>
      <c r="F131" s="270"/>
      <c r="G131" s="270"/>
      <c r="H131" s="270"/>
      <c r="I131" s="270"/>
      <c r="J131" s="270"/>
      <c r="K131" s="270"/>
      <c r="L131" s="270"/>
      <c r="M131" s="270"/>
      <c r="N131" s="270"/>
      <c r="O131" s="270"/>
      <c r="P131" s="270"/>
      <c r="Q131" s="270"/>
      <c r="R131" s="270"/>
      <c r="S131" s="270"/>
      <c r="T131" s="270"/>
      <c r="U131" s="270"/>
      <c r="V131" s="270"/>
      <c r="W131" s="270"/>
      <c r="X131" s="270"/>
      <c r="Y131" s="270"/>
      <c r="Z131" s="270"/>
      <c r="AA131" s="270"/>
      <c r="AB131" s="270"/>
      <c r="AC131" s="270"/>
      <c r="AD131" s="270"/>
      <c r="AE131" s="270"/>
      <c r="AF131" s="270"/>
      <c r="AG131" s="270"/>
      <c r="AH131" s="270"/>
      <c r="AI131" s="270"/>
      <c r="AJ131" s="270"/>
      <c r="AK131" s="270"/>
      <c r="AL131" s="271"/>
      <c r="AM131"/>
      <c r="AN131"/>
      <c r="AO131"/>
    </row>
    <row r="132" spans="1:41" ht="30" customHeight="1" x14ac:dyDescent="0.2">
      <c r="A132" s="29"/>
      <c r="B132" s="31"/>
      <c r="C132" s="26"/>
      <c r="D132" s="27"/>
      <c r="E132" s="272" t="str">
        <f>IF(AND(入力してください!J101&lt;&gt;"",RIGHT(入力してください!K100,2)="する"),"令和" &amp; IF(入力してください!J101&gt;2020,入力してください!J101-2018,入力してください!J101) &amp; "年"&amp;入力してください!N101&amp;"月"&amp;入力してください!R101&amp;"日","　年　月　日")</f>
        <v>　年　月　日</v>
      </c>
      <c r="F132" s="272"/>
      <c r="G132" s="272"/>
      <c r="H132" s="272"/>
      <c r="I132" s="272"/>
      <c r="J132" s="272"/>
      <c r="K132" s="272"/>
      <c r="L132" s="27"/>
      <c r="M132" s="27"/>
      <c r="N132" s="27"/>
      <c r="O132" s="30" t="s">
        <v>722</v>
      </c>
      <c r="P132" s="27"/>
      <c r="Q132" s="27"/>
      <c r="R132" s="27"/>
      <c r="S132" s="273" t="str">
        <f>IF(入力してください!K100="同意する",入力してください!G102,"") &amp; ""</f>
        <v/>
      </c>
      <c r="T132" s="273"/>
      <c r="U132" s="273"/>
      <c r="V132" s="273"/>
      <c r="W132" s="273"/>
      <c r="X132" s="273"/>
      <c r="Y132" s="273"/>
      <c r="Z132" s="273"/>
      <c r="AA132" s="273"/>
      <c r="AB132" s="273"/>
      <c r="AC132" s="27"/>
      <c r="AD132" s="27"/>
      <c r="AE132" s="27"/>
      <c r="AF132" s="27"/>
      <c r="AG132" s="27"/>
      <c r="AH132" s="27"/>
      <c r="AI132" s="27"/>
      <c r="AJ132" s="27"/>
      <c r="AK132" s="27"/>
      <c r="AL132" s="55"/>
      <c r="AM132"/>
      <c r="AN132"/>
      <c r="AO132"/>
    </row>
    <row r="133" spans="1:41" ht="22.5" customHeight="1" x14ac:dyDescent="0.2">
      <c r="A133" s="29"/>
      <c r="B133" s="31"/>
      <c r="C133" s="56" t="s">
        <v>723</v>
      </c>
      <c r="D133" s="274" t="s">
        <v>724</v>
      </c>
      <c r="E133" s="274"/>
      <c r="F133" s="274"/>
      <c r="G133" s="274"/>
      <c r="H133" s="274"/>
      <c r="I133" s="274"/>
      <c r="J133" s="274"/>
      <c r="K133" s="274"/>
      <c r="L133" s="274"/>
      <c r="M133" s="274"/>
      <c r="N133" s="274"/>
      <c r="O133" s="274"/>
      <c r="P133" s="274"/>
      <c r="Q133" s="274"/>
      <c r="R133" s="274"/>
      <c r="S133" s="274"/>
      <c r="T133" s="274"/>
      <c r="U133" s="274"/>
      <c r="V133" s="274"/>
      <c r="W133" s="274"/>
      <c r="X133" s="274"/>
      <c r="Y133" s="274"/>
      <c r="Z133" s="274"/>
      <c r="AA133" s="274"/>
      <c r="AB133" s="274"/>
      <c r="AC133" s="274"/>
      <c r="AD133" s="274"/>
      <c r="AE133" s="274"/>
      <c r="AF133" s="274"/>
      <c r="AG133" s="274"/>
      <c r="AH133" s="274"/>
      <c r="AI133" s="274"/>
      <c r="AJ133" s="274"/>
      <c r="AK133" s="274"/>
      <c r="AL133" s="275"/>
      <c r="AM133"/>
      <c r="AN133"/>
      <c r="AO133"/>
    </row>
    <row r="134" spans="1:41" ht="24" customHeight="1" x14ac:dyDescent="0.2">
      <c r="A134" s="29"/>
      <c r="B134" s="31"/>
      <c r="C134" s="46"/>
      <c r="D134" s="33" t="s">
        <v>725</v>
      </c>
      <c r="E134" s="47"/>
      <c r="F134" s="47"/>
      <c r="G134" s="47"/>
      <c r="H134" s="47"/>
      <c r="I134" s="276" t="str">
        <f>IF(LEFT(入力してください!K100,2)="本人",入力してください!G102,"") &amp; ""</f>
        <v/>
      </c>
      <c r="J134" s="276"/>
      <c r="K134" s="276"/>
      <c r="L134" s="276"/>
      <c r="M134" s="276"/>
      <c r="N134" s="276"/>
      <c r="O134" s="276"/>
      <c r="P134" s="276"/>
      <c r="Q134" s="276"/>
      <c r="R134" s="276"/>
      <c r="S134" s="276"/>
      <c r="T134" s="276"/>
      <c r="U134" s="276"/>
      <c r="V134" s="47"/>
      <c r="W134" s="47"/>
      <c r="X134" s="47"/>
      <c r="Y134" s="47"/>
      <c r="Z134" s="47"/>
      <c r="AA134" s="47"/>
      <c r="AB134" s="47"/>
      <c r="AC134" s="47"/>
      <c r="AD134" s="47"/>
      <c r="AE134" s="47"/>
      <c r="AF134" s="47"/>
      <c r="AG134" s="47"/>
      <c r="AH134" s="47"/>
      <c r="AI134" s="47"/>
      <c r="AJ134" s="47"/>
      <c r="AK134" s="47"/>
      <c r="AL134" s="48"/>
      <c r="AM134"/>
      <c r="AN134"/>
      <c r="AO134"/>
    </row>
    <row r="135" spans="1:41" ht="2.25" customHeight="1" x14ac:dyDescent="0.2">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row>
    <row r="136" spans="1:41" ht="21" customHeight="1" x14ac:dyDescent="0.2">
      <c r="C136" s="267" t="s">
        <v>751</v>
      </c>
      <c r="D136" s="267"/>
      <c r="E136" s="267"/>
      <c r="F136" s="267"/>
      <c r="G136" s="267"/>
      <c r="H136" s="267"/>
      <c r="I136" s="267"/>
      <c r="J136" s="267"/>
      <c r="K136" s="267"/>
      <c r="L136" s="267"/>
      <c r="M136" s="267"/>
      <c r="N136" s="267"/>
      <c r="O136" s="267"/>
      <c r="P136" s="267"/>
      <c r="Q136" s="267"/>
      <c r="R136" s="267"/>
      <c r="S136" s="267"/>
      <c r="T136" s="267"/>
      <c r="U136" s="267"/>
      <c r="V136" s="267"/>
      <c r="W136" s="267"/>
      <c r="X136" s="267"/>
      <c r="Y136" s="267"/>
      <c r="Z136" s="267"/>
      <c r="AA136" s="267"/>
      <c r="AB136" s="267"/>
      <c r="AC136" s="267"/>
      <c r="AD136" s="267"/>
      <c r="AE136" s="267"/>
      <c r="AF136" s="267"/>
      <c r="AG136" s="267"/>
      <c r="AH136" s="267"/>
      <c r="AI136" s="267"/>
      <c r="AJ136" s="267"/>
      <c r="AK136" s="267"/>
      <c r="AL136" s="267"/>
      <c r="AM136" s="57"/>
    </row>
    <row r="137" spans="1:41" ht="11.25" customHeight="1" x14ac:dyDescent="0.2">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41" t="s">
        <v>709</v>
      </c>
    </row>
    <row r="138" spans="1:41" ht="6" customHeight="1" x14ac:dyDescent="0.2">
      <c r="A138" s="29"/>
      <c r="B138" s="29"/>
      <c r="C138" s="29"/>
      <c r="D138" s="29"/>
      <c r="E138" s="29"/>
      <c r="F138" s="29"/>
      <c r="G138" s="29"/>
      <c r="H138" s="29"/>
      <c r="I138" s="29"/>
      <c r="J138" s="29"/>
      <c r="K138" s="29"/>
      <c r="L138" s="29"/>
      <c r="M138" s="29"/>
      <c r="N138" s="29"/>
      <c r="X138" s="29"/>
      <c r="Y138" s="29"/>
      <c r="Z138" s="29"/>
      <c r="AA138" s="29"/>
      <c r="AB138" s="29"/>
      <c r="AC138" s="29"/>
      <c r="AD138" s="29"/>
      <c r="AE138" s="29"/>
      <c r="AF138" s="29"/>
      <c r="AG138" s="29"/>
      <c r="AH138" s="29"/>
      <c r="AI138" s="29"/>
      <c r="AJ138" s="29"/>
      <c r="AK138" s="29"/>
      <c r="AL138" s="29"/>
      <c r="AM138" s="29"/>
    </row>
    <row r="139" spans="1:41" ht="9" customHeight="1" x14ac:dyDescent="0.2">
      <c r="A139" s="29"/>
      <c r="B139" s="29"/>
      <c r="C139" s="29"/>
      <c r="D139" s="29"/>
      <c r="E139" s="29"/>
      <c r="F139" s="29"/>
      <c r="G139" s="29"/>
      <c r="H139" s="29"/>
      <c r="I139" s="29"/>
      <c r="J139" s="29"/>
      <c r="K139" s="29"/>
      <c r="L139" s="29"/>
      <c r="N139"/>
      <c r="O139"/>
      <c r="P139"/>
      <c r="Q139"/>
      <c r="R139"/>
      <c r="S139"/>
      <c r="T139"/>
      <c r="U139"/>
      <c r="V139"/>
      <c r="W139" s="326" t="s">
        <v>746</v>
      </c>
      <c r="X139" s="327"/>
      <c r="Y139" s="327"/>
      <c r="Z139" s="327"/>
      <c r="AA139" s="327"/>
      <c r="AB139" s="328"/>
      <c r="AC139" s="29"/>
      <c r="AD139" s="29"/>
      <c r="AE139" s="29"/>
      <c r="AF139" s="29"/>
      <c r="AG139" s="29"/>
      <c r="AH139" s="29"/>
      <c r="AI139" s="29"/>
      <c r="AJ139" s="29"/>
      <c r="AK139" s="29"/>
      <c r="AL139" s="29"/>
      <c r="AM139" s="29"/>
    </row>
    <row r="140" spans="1:41" ht="12.75" customHeight="1" x14ac:dyDescent="0.2">
      <c r="A140" s="29"/>
      <c r="B140" s="29"/>
      <c r="C140" s="29"/>
      <c r="D140" s="29"/>
      <c r="E140" s="29"/>
      <c r="F140" s="29"/>
      <c r="G140" s="29"/>
      <c r="H140" s="29"/>
      <c r="I140" s="29"/>
      <c r="J140" s="29"/>
      <c r="K140" s="29"/>
      <c r="L140" s="29"/>
      <c r="M140" s="29"/>
      <c r="N140"/>
      <c r="O140"/>
      <c r="P140"/>
      <c r="Q140"/>
      <c r="R140"/>
      <c r="S140"/>
      <c r="T140"/>
      <c r="U140"/>
      <c r="V140"/>
      <c r="W140" s="329"/>
      <c r="X140" s="330"/>
      <c r="Y140" s="330"/>
      <c r="Z140" s="330"/>
      <c r="AA140" s="330"/>
      <c r="AB140" s="331"/>
      <c r="AC140" s="29"/>
      <c r="AD140" s="29"/>
      <c r="AE140" s="29"/>
      <c r="AF140" s="29"/>
      <c r="AG140" s="29"/>
      <c r="AH140" s="29"/>
      <c r="AI140" s="29"/>
      <c r="AJ140" s="29"/>
      <c r="AK140" s="29"/>
      <c r="AL140" s="29"/>
      <c r="AM140" s="29"/>
    </row>
    <row r="141" spans="1:41" ht="14.25" customHeight="1" x14ac:dyDescent="0.2">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c r="Y141"/>
      <c r="Z141"/>
      <c r="AA141"/>
      <c r="AB141"/>
      <c r="AC141"/>
      <c r="AD141"/>
      <c r="AE141"/>
      <c r="AF141"/>
      <c r="AG141"/>
      <c r="AH141"/>
      <c r="AI141"/>
      <c r="AJ141"/>
      <c r="AK141"/>
      <c r="AL141"/>
      <c r="AM141" s="29"/>
    </row>
    <row r="142" spans="1:41" ht="14.25" customHeight="1" x14ac:dyDescent="0.2">
      <c r="A142" s="29"/>
      <c r="B142" s="29"/>
      <c r="C142" s="256" t="s">
        <v>515</v>
      </c>
      <c r="D142" s="256"/>
      <c r="E142" s="256"/>
      <c r="F142" s="332" t="s">
        <v>508</v>
      </c>
      <c r="G142" s="332"/>
      <c r="H142" s="332"/>
      <c r="I142" s="332"/>
      <c r="J142" s="332"/>
      <c r="K142" s="332"/>
      <c r="L142" s="332"/>
      <c r="M142" s="231" t="s">
        <v>509</v>
      </c>
      <c r="N142" s="231"/>
      <c r="O142" s="231"/>
      <c r="P142" s="89" t="str">
        <f>入力してください!G54 &amp; ""</f>
        <v/>
      </c>
      <c r="Q142" s="89"/>
      <c r="R142" s="89"/>
      <c r="S142" s="89"/>
      <c r="T142" s="89"/>
      <c r="U142" s="89"/>
      <c r="V142" s="89"/>
      <c r="W142" s="89"/>
      <c r="X142" s="89"/>
      <c r="Y142" s="89"/>
      <c r="Z142" s="89"/>
      <c r="AA142" s="89"/>
      <c r="AB142" s="89"/>
      <c r="AC142" s="231" t="s">
        <v>510</v>
      </c>
      <c r="AD142" s="231"/>
      <c r="AE142" s="231"/>
      <c r="AF142" s="231"/>
      <c r="AG142" s="231"/>
      <c r="AH142" s="231"/>
      <c r="AI142" s="89" t="str">
        <f>入力してください!R54 &amp; ""</f>
        <v/>
      </c>
      <c r="AJ142" s="89"/>
      <c r="AK142" s="89"/>
      <c r="AL142" s="89"/>
      <c r="AM142" s="29"/>
    </row>
    <row r="143" spans="1:41" ht="14.25" customHeight="1" x14ac:dyDescent="0.2">
      <c r="A143" s="29"/>
      <c r="B143" s="29"/>
      <c r="C143" s="256"/>
      <c r="D143" s="256"/>
      <c r="E143" s="256"/>
      <c r="F143" s="332"/>
      <c r="G143" s="332"/>
      <c r="H143" s="332"/>
      <c r="I143" s="332"/>
      <c r="J143" s="332"/>
      <c r="K143" s="332"/>
      <c r="L143" s="332"/>
      <c r="M143" s="231" t="s">
        <v>509</v>
      </c>
      <c r="N143" s="231"/>
      <c r="O143" s="231"/>
      <c r="P143" s="89" t="str">
        <f>入力してください!G55 &amp; ""</f>
        <v/>
      </c>
      <c r="Q143" s="89"/>
      <c r="R143" s="89"/>
      <c r="S143" s="89"/>
      <c r="T143" s="89"/>
      <c r="U143" s="89"/>
      <c r="V143" s="89"/>
      <c r="W143" s="89"/>
      <c r="X143" s="89"/>
      <c r="Y143" s="89"/>
      <c r="Z143" s="89"/>
      <c r="AA143" s="89"/>
      <c r="AB143" s="89"/>
      <c r="AC143" s="231" t="s">
        <v>510</v>
      </c>
      <c r="AD143" s="231"/>
      <c r="AE143" s="231"/>
      <c r="AF143" s="231"/>
      <c r="AG143" s="231"/>
      <c r="AH143" s="231"/>
      <c r="AI143" s="89" t="str">
        <f>入力してください!R55 &amp; ""</f>
        <v/>
      </c>
      <c r="AJ143" s="89"/>
      <c r="AK143" s="89"/>
      <c r="AL143" s="89"/>
      <c r="AM143" s="29"/>
    </row>
    <row r="144" spans="1:41" ht="14.25" customHeight="1" x14ac:dyDescent="0.2">
      <c r="A144" s="29"/>
      <c r="B144" s="29"/>
      <c r="C144" s="256"/>
      <c r="D144" s="256"/>
      <c r="E144" s="256"/>
      <c r="F144" s="332"/>
      <c r="G144" s="332"/>
      <c r="H144" s="332"/>
      <c r="I144" s="332"/>
      <c r="J144" s="332"/>
      <c r="K144" s="332"/>
      <c r="L144" s="332"/>
      <c r="M144" s="231" t="s">
        <v>509</v>
      </c>
      <c r="N144" s="231"/>
      <c r="O144" s="231"/>
      <c r="P144" s="89" t="str">
        <f>入力してください!G56 &amp; ""</f>
        <v/>
      </c>
      <c r="Q144" s="89"/>
      <c r="R144" s="89"/>
      <c r="S144" s="89"/>
      <c r="T144" s="89"/>
      <c r="U144" s="89"/>
      <c r="V144" s="89"/>
      <c r="W144" s="89"/>
      <c r="X144" s="89"/>
      <c r="Y144" s="89"/>
      <c r="Z144" s="89"/>
      <c r="AA144" s="89"/>
      <c r="AB144" s="89"/>
      <c r="AC144" s="231" t="s">
        <v>510</v>
      </c>
      <c r="AD144" s="231"/>
      <c r="AE144" s="231"/>
      <c r="AF144" s="231"/>
      <c r="AG144" s="231"/>
      <c r="AH144" s="231"/>
      <c r="AI144" s="89" t="str">
        <f>入力してください!R56 &amp; ""</f>
        <v/>
      </c>
      <c r="AJ144" s="89"/>
      <c r="AK144" s="89"/>
      <c r="AL144" s="89"/>
      <c r="AM144" s="29"/>
    </row>
    <row r="145" spans="1:39" ht="14.25" customHeight="1" x14ac:dyDescent="0.2">
      <c r="A145" s="29"/>
      <c r="B145" s="29"/>
      <c r="C145" s="256"/>
      <c r="D145" s="256"/>
      <c r="E145" s="256"/>
      <c r="F145" s="332"/>
      <c r="G145" s="332"/>
      <c r="H145" s="332"/>
      <c r="I145" s="332"/>
      <c r="J145" s="332"/>
      <c r="K145" s="332"/>
      <c r="L145" s="332"/>
      <c r="M145" s="231" t="s">
        <v>509</v>
      </c>
      <c r="N145" s="231"/>
      <c r="O145" s="231"/>
      <c r="P145" s="89" t="str">
        <f>入力してください!G57 &amp; ""</f>
        <v/>
      </c>
      <c r="Q145" s="89"/>
      <c r="R145" s="89"/>
      <c r="S145" s="89"/>
      <c r="T145" s="89"/>
      <c r="U145" s="89"/>
      <c r="V145" s="89"/>
      <c r="W145" s="89"/>
      <c r="X145" s="89"/>
      <c r="Y145" s="89"/>
      <c r="Z145" s="89"/>
      <c r="AA145" s="89"/>
      <c r="AB145" s="89"/>
      <c r="AC145" s="231" t="s">
        <v>510</v>
      </c>
      <c r="AD145" s="231"/>
      <c r="AE145" s="231"/>
      <c r="AF145" s="231"/>
      <c r="AG145" s="231"/>
      <c r="AH145" s="231"/>
      <c r="AI145" s="89" t="str">
        <f>入力してください!R57 &amp; ""</f>
        <v/>
      </c>
      <c r="AJ145" s="89"/>
      <c r="AK145" s="89"/>
      <c r="AL145" s="89"/>
      <c r="AM145" s="29"/>
    </row>
    <row r="146" spans="1:39" ht="14.25" customHeight="1" x14ac:dyDescent="0.2">
      <c r="A146" s="29"/>
      <c r="B146" s="29"/>
      <c r="C146" s="256"/>
      <c r="D146" s="256"/>
      <c r="E146" s="256"/>
      <c r="F146" s="332"/>
      <c r="G146" s="332"/>
      <c r="H146" s="332"/>
      <c r="I146" s="332"/>
      <c r="J146" s="332"/>
      <c r="K146" s="332"/>
      <c r="L146" s="332"/>
      <c r="M146" s="231" t="s">
        <v>509</v>
      </c>
      <c r="N146" s="231"/>
      <c r="O146" s="231"/>
      <c r="P146" s="89" t="str">
        <f>入力してください!G58 &amp; ""</f>
        <v/>
      </c>
      <c r="Q146" s="89"/>
      <c r="R146" s="89"/>
      <c r="S146" s="89"/>
      <c r="T146" s="89"/>
      <c r="U146" s="89"/>
      <c r="V146" s="89"/>
      <c r="W146" s="89"/>
      <c r="X146" s="89"/>
      <c r="Y146" s="89"/>
      <c r="Z146" s="89"/>
      <c r="AA146" s="89"/>
      <c r="AB146" s="89"/>
      <c r="AC146" s="231" t="s">
        <v>510</v>
      </c>
      <c r="AD146" s="231"/>
      <c r="AE146" s="231"/>
      <c r="AF146" s="231"/>
      <c r="AG146" s="231"/>
      <c r="AH146" s="231"/>
      <c r="AI146" s="89" t="str">
        <f>入力してください!R58 &amp; ""</f>
        <v/>
      </c>
      <c r="AJ146" s="89"/>
      <c r="AK146" s="89"/>
      <c r="AL146" s="89"/>
      <c r="AM146" s="29"/>
    </row>
    <row r="147" spans="1:39" ht="14.25" customHeight="1" x14ac:dyDescent="0.2">
      <c r="A147" s="29"/>
      <c r="B147" s="29"/>
      <c r="C147" s="256"/>
      <c r="D147" s="256"/>
      <c r="E147" s="256"/>
      <c r="F147" s="332"/>
      <c r="G147" s="332"/>
      <c r="H147" s="332"/>
      <c r="I147" s="332"/>
      <c r="J147" s="332"/>
      <c r="K147" s="332"/>
      <c r="L147" s="332"/>
      <c r="M147" s="231" t="s">
        <v>509</v>
      </c>
      <c r="N147" s="231"/>
      <c r="O147" s="231"/>
      <c r="P147" s="89" t="str">
        <f>入力してください!G59 &amp; ""</f>
        <v/>
      </c>
      <c r="Q147" s="89"/>
      <c r="R147" s="89"/>
      <c r="S147" s="89"/>
      <c r="T147" s="89"/>
      <c r="U147" s="89"/>
      <c r="V147" s="89"/>
      <c r="W147" s="89"/>
      <c r="X147" s="89"/>
      <c r="Y147" s="89"/>
      <c r="Z147" s="89"/>
      <c r="AA147" s="89"/>
      <c r="AB147" s="89"/>
      <c r="AC147" s="231" t="s">
        <v>510</v>
      </c>
      <c r="AD147" s="231"/>
      <c r="AE147" s="231"/>
      <c r="AF147" s="231"/>
      <c r="AG147" s="231"/>
      <c r="AH147" s="231"/>
      <c r="AI147" s="89" t="str">
        <f>入力してください!R59 &amp; ""</f>
        <v/>
      </c>
      <c r="AJ147" s="89"/>
      <c r="AK147" s="89"/>
      <c r="AL147" s="89"/>
      <c r="AM147" s="29"/>
    </row>
    <row r="148" spans="1:39" ht="9" customHeight="1" x14ac:dyDescent="0.2">
      <c r="A148" s="29"/>
      <c r="B148" s="29"/>
      <c r="C148" s="256"/>
      <c r="D148" s="256"/>
      <c r="E148" s="256"/>
      <c r="F148" s="333"/>
      <c r="G148" s="333"/>
      <c r="H148" s="333"/>
      <c r="I148" s="333"/>
      <c r="J148" s="333"/>
      <c r="K148" s="333"/>
      <c r="L148" s="333"/>
      <c r="M148" s="333"/>
      <c r="N148" s="333"/>
      <c r="O148" s="333"/>
      <c r="P148" s="333"/>
      <c r="Q148" s="333"/>
      <c r="R148" s="333"/>
      <c r="S148" s="333"/>
      <c r="T148" s="333"/>
      <c r="U148" s="333"/>
      <c r="V148" s="333"/>
      <c r="W148" s="333"/>
      <c r="X148" s="333"/>
      <c r="Y148" s="333"/>
      <c r="Z148" s="333"/>
      <c r="AA148" s="333"/>
      <c r="AB148" s="333"/>
      <c r="AC148" s="333"/>
      <c r="AD148" s="333"/>
      <c r="AE148" s="333"/>
      <c r="AF148" s="333"/>
      <c r="AG148" s="333"/>
      <c r="AH148" s="333"/>
      <c r="AI148" s="333"/>
      <c r="AJ148" s="333"/>
      <c r="AK148" s="333"/>
      <c r="AL148" s="333"/>
      <c r="AM148" s="29"/>
    </row>
    <row r="149" spans="1:39" ht="15" customHeight="1" x14ac:dyDescent="0.2">
      <c r="A149" s="29"/>
      <c r="B149" s="29"/>
      <c r="C149" s="256"/>
      <c r="D149" s="256"/>
      <c r="E149" s="256"/>
      <c r="F149" s="332" t="s">
        <v>511</v>
      </c>
      <c r="G149" s="332"/>
      <c r="H149" s="332"/>
      <c r="I149" s="332"/>
      <c r="J149" s="332" t="s">
        <v>512</v>
      </c>
      <c r="K149" s="332"/>
      <c r="L149" s="332"/>
      <c r="M149" s="332"/>
      <c r="N149" s="332"/>
      <c r="O149" s="332"/>
      <c r="P149" s="231" t="s">
        <v>3</v>
      </c>
      <c r="Q149" s="231"/>
      <c r="R149" s="231"/>
      <c r="S149" s="231"/>
      <c r="T149" s="89" t="str">
        <f>入力してください!K61 &amp; ""</f>
        <v/>
      </c>
      <c r="U149" s="89"/>
      <c r="V149" s="89"/>
      <c r="W149" s="89"/>
      <c r="X149" s="89"/>
      <c r="Y149" s="89"/>
      <c r="Z149" s="89"/>
      <c r="AA149" s="89"/>
      <c r="AB149" s="231" t="s">
        <v>465</v>
      </c>
      <c r="AC149" s="231"/>
      <c r="AD149" s="231"/>
      <c r="AE149" s="231"/>
      <c r="AF149" s="89" t="str">
        <f>IF(入力してください!M62&lt;&gt;"",入力してください!K62 &amp; 入力してください!M62 &amp; "年" &amp; 入力してください!P62 &amp; "月" &amp; 入力してください!S62 &amp; "日","")</f>
        <v/>
      </c>
      <c r="AG149" s="89"/>
      <c r="AH149" s="89"/>
      <c r="AI149" s="89"/>
      <c r="AJ149" s="89"/>
      <c r="AK149" s="89"/>
      <c r="AL149" s="89"/>
      <c r="AM149" s="29"/>
    </row>
    <row r="150" spans="1:39" ht="15" customHeight="1" x14ac:dyDescent="0.2">
      <c r="A150" s="29"/>
      <c r="B150" s="29"/>
      <c r="C150" s="256"/>
      <c r="D150" s="256"/>
      <c r="E150" s="256"/>
      <c r="F150" s="332"/>
      <c r="G150" s="332"/>
      <c r="H150" s="332"/>
      <c r="I150" s="332"/>
      <c r="J150" s="332"/>
      <c r="K150" s="332"/>
      <c r="L150" s="332"/>
      <c r="M150" s="332"/>
      <c r="N150" s="332"/>
      <c r="O150" s="332"/>
      <c r="P150" s="231" t="s">
        <v>509</v>
      </c>
      <c r="Q150" s="231"/>
      <c r="R150" s="231"/>
      <c r="S150" s="231"/>
      <c r="T150" s="89" t="str">
        <f>入力してください!K60 &amp; ""</f>
        <v/>
      </c>
      <c r="U150" s="89"/>
      <c r="V150" s="89"/>
      <c r="W150" s="89"/>
      <c r="X150" s="89"/>
      <c r="Y150" s="89"/>
      <c r="Z150" s="89"/>
      <c r="AA150" s="89"/>
      <c r="AB150" s="231" t="s">
        <v>514</v>
      </c>
      <c r="AC150" s="231"/>
      <c r="AD150" s="231"/>
      <c r="AE150" s="231"/>
      <c r="AF150" s="89" t="str">
        <f>入力してください!K63 &amp; ""</f>
        <v/>
      </c>
      <c r="AG150" s="89"/>
      <c r="AH150" s="89"/>
      <c r="AI150" s="89"/>
      <c r="AJ150" s="89"/>
      <c r="AK150" s="89"/>
      <c r="AL150" s="89"/>
      <c r="AM150" s="29"/>
    </row>
    <row r="151" spans="1:39" ht="15" customHeight="1" x14ac:dyDescent="0.2">
      <c r="A151" s="29"/>
      <c r="B151" s="29"/>
      <c r="C151" s="256"/>
      <c r="D151" s="256"/>
      <c r="E151" s="256"/>
      <c r="F151" s="332"/>
      <c r="G151" s="332"/>
      <c r="H151" s="332"/>
      <c r="I151" s="332"/>
      <c r="J151" s="332"/>
      <c r="K151" s="332"/>
      <c r="L151" s="332"/>
      <c r="M151" s="332"/>
      <c r="N151" s="332"/>
      <c r="O151" s="332"/>
      <c r="P151" s="231" t="s">
        <v>3</v>
      </c>
      <c r="Q151" s="231"/>
      <c r="R151" s="231"/>
      <c r="S151" s="231"/>
      <c r="T151" s="89" t="str">
        <f>入力してください!K65 &amp; ""</f>
        <v/>
      </c>
      <c r="U151" s="89"/>
      <c r="V151" s="89"/>
      <c r="W151" s="89"/>
      <c r="X151" s="89"/>
      <c r="Y151" s="89"/>
      <c r="Z151" s="89"/>
      <c r="AA151" s="89"/>
      <c r="AB151" s="231" t="s">
        <v>465</v>
      </c>
      <c r="AC151" s="231"/>
      <c r="AD151" s="231"/>
      <c r="AE151" s="231"/>
      <c r="AF151" s="89" t="str">
        <f>IF(入力してください!M66&lt;&gt;"",入力してください!K66 &amp; 入力してください!M66 &amp; "年" &amp; 入力してください!P66 &amp; "月" &amp; 入力してください!S66 &amp; "日","")</f>
        <v/>
      </c>
      <c r="AG151" s="89"/>
      <c r="AH151" s="89"/>
      <c r="AI151" s="89"/>
      <c r="AJ151" s="89"/>
      <c r="AK151" s="89"/>
      <c r="AL151" s="89"/>
      <c r="AM151" s="29"/>
    </row>
    <row r="152" spans="1:39" ht="15" customHeight="1" x14ac:dyDescent="0.2">
      <c r="A152" s="29"/>
      <c r="B152" s="29"/>
      <c r="C152" s="256"/>
      <c r="D152" s="256"/>
      <c r="E152" s="256"/>
      <c r="F152" s="332"/>
      <c r="G152" s="332"/>
      <c r="H152" s="332"/>
      <c r="I152" s="332"/>
      <c r="J152" s="332"/>
      <c r="K152" s="332"/>
      <c r="L152" s="332"/>
      <c r="M152" s="332"/>
      <c r="N152" s="332"/>
      <c r="O152" s="332"/>
      <c r="P152" s="231" t="s">
        <v>509</v>
      </c>
      <c r="Q152" s="231"/>
      <c r="R152" s="231"/>
      <c r="S152" s="231"/>
      <c r="T152" s="89" t="str">
        <f>入力してください!K64 &amp; ""</f>
        <v/>
      </c>
      <c r="U152" s="89"/>
      <c r="V152" s="89"/>
      <c r="W152" s="89"/>
      <c r="X152" s="89"/>
      <c r="Y152" s="89"/>
      <c r="Z152" s="89"/>
      <c r="AA152" s="89"/>
      <c r="AB152" s="231" t="s">
        <v>514</v>
      </c>
      <c r="AC152" s="231"/>
      <c r="AD152" s="231"/>
      <c r="AE152" s="231"/>
      <c r="AF152" s="89" t="str">
        <f>入力してください!K67 &amp; ""</f>
        <v/>
      </c>
      <c r="AG152" s="89"/>
      <c r="AH152" s="89"/>
      <c r="AI152" s="89"/>
      <c r="AJ152" s="89"/>
      <c r="AK152" s="89"/>
      <c r="AL152" s="89"/>
      <c r="AM152" s="29"/>
    </row>
    <row r="153" spans="1:39" ht="15" customHeight="1" x14ac:dyDescent="0.2">
      <c r="A153" s="29"/>
      <c r="B153" s="29"/>
      <c r="C153" s="256"/>
      <c r="D153" s="256"/>
      <c r="E153" s="256"/>
      <c r="F153" s="332"/>
      <c r="G153" s="332"/>
      <c r="H153" s="332"/>
      <c r="I153" s="332"/>
      <c r="J153" s="332" t="s">
        <v>513</v>
      </c>
      <c r="K153" s="332"/>
      <c r="L153" s="332"/>
      <c r="M153" s="332"/>
      <c r="N153" s="332"/>
      <c r="O153" s="332"/>
      <c r="P153" s="231" t="s">
        <v>3</v>
      </c>
      <c r="Q153" s="231"/>
      <c r="R153" s="231"/>
      <c r="S153" s="231"/>
      <c r="T153" s="89" t="str">
        <f>入力してください!K69 &amp; ""</f>
        <v/>
      </c>
      <c r="U153" s="89"/>
      <c r="V153" s="89"/>
      <c r="W153" s="89"/>
      <c r="X153" s="89"/>
      <c r="Y153" s="89"/>
      <c r="Z153" s="89"/>
      <c r="AA153" s="89"/>
      <c r="AB153" s="231" t="s">
        <v>465</v>
      </c>
      <c r="AC153" s="231"/>
      <c r="AD153" s="231"/>
      <c r="AE153" s="231"/>
      <c r="AF153" s="89" t="str">
        <f>IF(入力してください!M70&lt;&gt;"",入力してください!K70 &amp; 入力してください!M70 &amp; "年" &amp; 入力してください!P70 &amp; "月" &amp; 入力してください!S70 &amp; "日","")</f>
        <v/>
      </c>
      <c r="AG153" s="89"/>
      <c r="AH153" s="89"/>
      <c r="AI153" s="89"/>
      <c r="AJ153" s="89"/>
      <c r="AK153" s="89"/>
      <c r="AL153" s="89"/>
      <c r="AM153" s="29"/>
    </row>
    <row r="154" spans="1:39" ht="15" customHeight="1" x14ac:dyDescent="0.2">
      <c r="A154" s="29"/>
      <c r="B154" s="29"/>
      <c r="C154" s="256"/>
      <c r="D154" s="256"/>
      <c r="E154" s="256"/>
      <c r="F154" s="332"/>
      <c r="G154" s="332"/>
      <c r="H154" s="332"/>
      <c r="I154" s="332"/>
      <c r="J154" s="332"/>
      <c r="K154" s="332"/>
      <c r="L154" s="332"/>
      <c r="M154" s="332"/>
      <c r="N154" s="332"/>
      <c r="O154" s="332"/>
      <c r="P154" s="231" t="s">
        <v>509</v>
      </c>
      <c r="Q154" s="231"/>
      <c r="R154" s="231"/>
      <c r="S154" s="231"/>
      <c r="T154" s="89" t="str">
        <f>入力してください!K68 &amp; ""</f>
        <v/>
      </c>
      <c r="U154" s="89"/>
      <c r="V154" s="89"/>
      <c r="W154" s="89"/>
      <c r="X154" s="89"/>
      <c r="Y154" s="89"/>
      <c r="Z154" s="89"/>
      <c r="AA154" s="89"/>
      <c r="AB154" s="231" t="s">
        <v>514</v>
      </c>
      <c r="AC154" s="231"/>
      <c r="AD154" s="231"/>
      <c r="AE154" s="231"/>
      <c r="AF154" s="89" t="str">
        <f>入力してください!K71 &amp; ""</f>
        <v/>
      </c>
      <c r="AG154" s="89"/>
      <c r="AH154" s="89"/>
      <c r="AI154" s="89"/>
      <c r="AJ154" s="89"/>
      <c r="AK154" s="89"/>
      <c r="AL154" s="89"/>
      <c r="AM154" s="29"/>
    </row>
    <row r="155" spans="1:39" ht="15" customHeight="1" x14ac:dyDescent="0.2">
      <c r="A155" s="29"/>
      <c r="B155" s="29"/>
      <c r="C155" s="256"/>
      <c r="D155" s="256"/>
      <c r="E155" s="256"/>
      <c r="F155" s="332"/>
      <c r="G155" s="332"/>
      <c r="H155" s="332"/>
      <c r="I155" s="332"/>
      <c r="J155" s="332"/>
      <c r="K155" s="332"/>
      <c r="L155" s="332"/>
      <c r="M155" s="332"/>
      <c r="N155" s="332"/>
      <c r="O155" s="332"/>
      <c r="P155" s="231" t="s">
        <v>3</v>
      </c>
      <c r="Q155" s="231"/>
      <c r="R155" s="231"/>
      <c r="S155" s="231"/>
      <c r="T155" s="89" t="str">
        <f>入力してください!K73 &amp; ""</f>
        <v/>
      </c>
      <c r="U155" s="89"/>
      <c r="V155" s="89"/>
      <c r="W155" s="89"/>
      <c r="X155" s="89"/>
      <c r="Y155" s="89"/>
      <c r="Z155" s="89"/>
      <c r="AA155" s="89"/>
      <c r="AB155" s="231" t="s">
        <v>465</v>
      </c>
      <c r="AC155" s="231"/>
      <c r="AD155" s="231"/>
      <c r="AE155" s="231"/>
      <c r="AF155" s="89" t="str">
        <f>IF(入力してください!M74&lt;&gt;"",入力してください!K74 &amp; 入力してください!M74 &amp; "年" &amp; 入力してください!P74 &amp; "月" &amp; 入力してください!S74 &amp; "日","")</f>
        <v/>
      </c>
      <c r="AG155" s="89"/>
      <c r="AH155" s="89"/>
      <c r="AI155" s="89"/>
      <c r="AJ155" s="89"/>
      <c r="AK155" s="89"/>
      <c r="AL155" s="89"/>
      <c r="AM155" s="29"/>
    </row>
    <row r="156" spans="1:39" ht="15" customHeight="1" x14ac:dyDescent="0.2">
      <c r="A156" s="29"/>
      <c r="B156" s="29"/>
      <c r="C156" s="256"/>
      <c r="D156" s="256"/>
      <c r="E156" s="256"/>
      <c r="F156" s="332"/>
      <c r="G156" s="332"/>
      <c r="H156" s="332"/>
      <c r="I156" s="332"/>
      <c r="J156" s="332"/>
      <c r="K156" s="332"/>
      <c r="L156" s="332"/>
      <c r="M156" s="332"/>
      <c r="N156" s="332"/>
      <c r="O156" s="332"/>
      <c r="P156" s="231" t="s">
        <v>509</v>
      </c>
      <c r="Q156" s="231"/>
      <c r="R156" s="231"/>
      <c r="S156" s="231"/>
      <c r="T156" s="89" t="str">
        <f>入力してください!K72 &amp; ""</f>
        <v/>
      </c>
      <c r="U156" s="89"/>
      <c r="V156" s="89"/>
      <c r="W156" s="89"/>
      <c r="X156" s="89"/>
      <c r="Y156" s="89"/>
      <c r="Z156" s="89"/>
      <c r="AA156" s="89"/>
      <c r="AB156" s="231" t="s">
        <v>514</v>
      </c>
      <c r="AC156" s="231"/>
      <c r="AD156" s="231"/>
      <c r="AE156" s="231"/>
      <c r="AF156" s="89" t="str">
        <f>入力してください!K75 &amp; ""</f>
        <v/>
      </c>
      <c r="AG156" s="89"/>
      <c r="AH156" s="89"/>
      <c r="AI156" s="89"/>
      <c r="AJ156" s="89"/>
      <c r="AK156" s="89"/>
      <c r="AL156" s="89"/>
      <c r="AM156" s="29"/>
    </row>
    <row r="157" spans="1:39" ht="12.75" customHeight="1" x14ac:dyDescent="0.2">
      <c r="C157"/>
      <c r="D15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row>
    <row r="158" spans="1:39" ht="12.75" customHeight="1" x14ac:dyDescent="0.2">
      <c r="C158"/>
      <c r="D158"/>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row>
    <row r="159" spans="1:39" ht="20.25" customHeight="1" x14ac:dyDescent="0.2">
      <c r="A159" s="29"/>
      <c r="B159" s="2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s="29"/>
    </row>
    <row r="160" spans="1:39" ht="42" customHeight="1" x14ac:dyDescent="0.2">
      <c r="A160" s="29"/>
      <c r="B160" s="29"/>
      <c r="C160"/>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s="29"/>
    </row>
    <row r="161" spans="1:39" ht="3.75" customHeight="1" x14ac:dyDescent="0.2">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row>
    <row r="162" spans="1:39" ht="24" customHeight="1" x14ac:dyDescent="0.2">
      <c r="A162" s="29"/>
      <c r="B162" s="29"/>
      <c r="C162" s="337" t="s">
        <v>524</v>
      </c>
      <c r="D162" s="338"/>
      <c r="E162" s="338"/>
      <c r="F162" s="339"/>
      <c r="G162" s="260" t="str">
        <f>IF(入力してください!J79&lt;&gt;"","令和" &amp; IF(入力してください!J79&gt;2020,入力してください!J79-2018,入力してください!J79) &amp; "年" &amp; 入力してください!N79 &amp; "月" &amp; 入力してください!R79 &amp; "日", "年　　月　　日")</f>
        <v>年　　月　　日</v>
      </c>
      <c r="H162" s="346"/>
      <c r="I162" s="346"/>
      <c r="J162" s="346"/>
      <c r="K162" s="346"/>
      <c r="L162" s="347"/>
      <c r="M162"/>
      <c r="N162"/>
      <c r="O162"/>
      <c r="P162"/>
      <c r="Q162"/>
      <c r="R162"/>
      <c r="S162"/>
      <c r="T162"/>
      <c r="U162"/>
      <c r="V162"/>
      <c r="W162"/>
      <c r="X162"/>
      <c r="Y162"/>
      <c r="Z162"/>
      <c r="AA162"/>
      <c r="AB162"/>
      <c r="AC162"/>
      <c r="AD162"/>
      <c r="AE162"/>
      <c r="AF162"/>
      <c r="AG162"/>
      <c r="AH162"/>
      <c r="AI162"/>
      <c r="AJ162"/>
      <c r="AK162"/>
      <c r="AL162"/>
      <c r="AM162" s="29"/>
    </row>
    <row r="163" spans="1:39" ht="13.5" customHeight="1" x14ac:dyDescent="0.2">
      <c r="A163" s="29"/>
      <c r="B163" s="29"/>
      <c r="C163" s="340"/>
      <c r="D163" s="341"/>
      <c r="E163" s="341"/>
      <c r="F163" s="342"/>
      <c r="G163" s="348"/>
      <c r="H163" s="349"/>
      <c r="I163" s="349"/>
      <c r="J163" s="349"/>
      <c r="K163" s="349"/>
      <c r="L163" s="350"/>
      <c r="M163"/>
      <c r="N163"/>
      <c r="O163"/>
      <c r="P163"/>
      <c r="Q163"/>
      <c r="R163"/>
      <c r="S163"/>
      <c r="T163"/>
      <c r="U163"/>
      <c r="V163"/>
      <c r="W163"/>
      <c r="X163"/>
      <c r="Y163"/>
      <c r="Z163"/>
      <c r="AA163"/>
      <c r="AB163"/>
      <c r="AC163"/>
      <c r="AD163"/>
      <c r="AE163"/>
      <c r="AF163"/>
      <c r="AG163"/>
      <c r="AH163"/>
      <c r="AI163"/>
      <c r="AJ163"/>
      <c r="AK163"/>
      <c r="AL163"/>
      <c r="AM163" s="29"/>
    </row>
    <row r="164" spans="1:39" ht="12.75" customHeight="1" x14ac:dyDescent="0.2">
      <c r="A164" s="29"/>
      <c r="B164" s="29"/>
      <c r="C164" s="340"/>
      <c r="D164" s="341"/>
      <c r="E164" s="341"/>
      <c r="F164" s="342"/>
      <c r="G164" s="348"/>
      <c r="H164" s="349"/>
      <c r="I164" s="349"/>
      <c r="J164" s="349"/>
      <c r="K164" s="349"/>
      <c r="L164" s="350"/>
      <c r="M164"/>
      <c r="N164"/>
      <c r="O164"/>
      <c r="P164"/>
      <c r="Q164"/>
      <c r="R164"/>
      <c r="S164"/>
      <c r="T164"/>
      <c r="U164"/>
      <c r="V164"/>
      <c r="W164"/>
      <c r="X164"/>
      <c r="Y164"/>
      <c r="Z164"/>
      <c r="AA164"/>
      <c r="AB164"/>
      <c r="AC164"/>
      <c r="AD164"/>
      <c r="AE164"/>
      <c r="AF164"/>
      <c r="AG164"/>
      <c r="AH164"/>
      <c r="AI164"/>
      <c r="AJ164"/>
      <c r="AK164"/>
      <c r="AL164"/>
      <c r="AM164" s="29"/>
    </row>
    <row r="165" spans="1:39" ht="12.75" customHeight="1" x14ac:dyDescent="0.2">
      <c r="A165" s="29"/>
      <c r="B165" s="29"/>
      <c r="C165" s="340"/>
      <c r="D165" s="341"/>
      <c r="E165" s="341"/>
      <c r="F165" s="342"/>
      <c r="G165" s="348"/>
      <c r="H165" s="349"/>
      <c r="I165" s="349"/>
      <c r="J165" s="349"/>
      <c r="K165" s="349"/>
      <c r="L165" s="350"/>
      <c r="M165"/>
      <c r="N165"/>
      <c r="O165"/>
      <c r="P165"/>
      <c r="Q165"/>
      <c r="R165"/>
      <c r="S165"/>
      <c r="T165"/>
      <c r="U165"/>
      <c r="V165"/>
      <c r="W165"/>
      <c r="X165"/>
      <c r="Y165"/>
      <c r="Z165"/>
      <c r="AA165"/>
      <c r="AB165"/>
      <c r="AC165"/>
      <c r="AD165"/>
      <c r="AE165"/>
      <c r="AF165"/>
      <c r="AG165"/>
      <c r="AH165"/>
      <c r="AI165"/>
      <c r="AJ165"/>
      <c r="AK165"/>
      <c r="AL165"/>
      <c r="AM165" s="29"/>
    </row>
    <row r="166" spans="1:39" ht="12.75" customHeight="1" x14ac:dyDescent="0.2">
      <c r="A166" s="29"/>
      <c r="B166" s="29"/>
      <c r="C166" s="340"/>
      <c r="D166" s="341"/>
      <c r="E166" s="341"/>
      <c r="F166" s="342"/>
      <c r="G166" s="348"/>
      <c r="H166" s="349"/>
      <c r="I166" s="349"/>
      <c r="J166" s="349"/>
      <c r="K166" s="349"/>
      <c r="L166" s="350"/>
      <c r="M166"/>
      <c r="N166"/>
      <c r="O166"/>
      <c r="P166"/>
      <c r="Q166"/>
      <c r="R166"/>
      <c r="S166"/>
      <c r="T166"/>
      <c r="U166"/>
      <c r="V166"/>
      <c r="W166"/>
      <c r="X166"/>
      <c r="Y166"/>
      <c r="Z166"/>
      <c r="AA166"/>
      <c r="AB166"/>
      <c r="AC166"/>
      <c r="AD166"/>
      <c r="AE166"/>
      <c r="AF166"/>
      <c r="AG166"/>
      <c r="AH166"/>
      <c r="AI166"/>
      <c r="AJ166"/>
      <c r="AK166"/>
      <c r="AL166"/>
      <c r="AM166" s="29"/>
    </row>
    <row r="167" spans="1:39" ht="12.75" customHeight="1" x14ac:dyDescent="0.2">
      <c r="A167" s="29"/>
      <c r="B167" s="29"/>
      <c r="C167" s="340"/>
      <c r="D167" s="341"/>
      <c r="E167" s="341"/>
      <c r="F167" s="342"/>
      <c r="G167" s="348"/>
      <c r="H167" s="349"/>
      <c r="I167" s="349"/>
      <c r="J167" s="349"/>
      <c r="K167" s="349"/>
      <c r="L167" s="350"/>
      <c r="M167"/>
      <c r="N167"/>
      <c r="O167"/>
      <c r="P167"/>
      <c r="Q167"/>
      <c r="R167"/>
      <c r="S167"/>
      <c r="T167"/>
      <c r="U167"/>
      <c r="V167"/>
      <c r="W167"/>
      <c r="X167"/>
      <c r="Y167"/>
      <c r="Z167"/>
      <c r="AA167"/>
      <c r="AB167"/>
      <c r="AC167"/>
      <c r="AD167"/>
      <c r="AE167"/>
      <c r="AF167"/>
      <c r="AG167"/>
      <c r="AH167"/>
      <c r="AI167"/>
      <c r="AJ167"/>
      <c r="AK167"/>
      <c r="AL167"/>
      <c r="AM167" s="29"/>
    </row>
    <row r="168" spans="1:39" ht="9.75" customHeight="1" x14ac:dyDescent="0.2">
      <c r="A168" s="29"/>
      <c r="B168" s="29"/>
      <c r="C168" s="340"/>
      <c r="D168" s="341"/>
      <c r="E168" s="341"/>
      <c r="F168" s="342"/>
      <c r="G168" s="348"/>
      <c r="H168" s="349"/>
      <c r="I168" s="349"/>
      <c r="J168" s="349"/>
      <c r="K168" s="349"/>
      <c r="L168" s="350"/>
      <c r="M168"/>
      <c r="N168"/>
      <c r="O168"/>
      <c r="P168"/>
      <c r="Q168"/>
      <c r="R168"/>
      <c r="S168"/>
      <c r="T168"/>
      <c r="U168"/>
      <c r="V168"/>
      <c r="W168"/>
      <c r="X168"/>
      <c r="Y168"/>
      <c r="Z168"/>
      <c r="AA168"/>
      <c r="AB168"/>
      <c r="AC168"/>
      <c r="AD168"/>
      <c r="AE168"/>
      <c r="AF168"/>
      <c r="AG168"/>
      <c r="AH168"/>
      <c r="AI168"/>
      <c r="AJ168"/>
      <c r="AK168"/>
      <c r="AL168"/>
      <c r="AM168" s="29"/>
    </row>
    <row r="169" spans="1:39" ht="22.5" customHeight="1" x14ac:dyDescent="0.2">
      <c r="A169" s="29"/>
      <c r="B169" s="29"/>
      <c r="C169" s="343"/>
      <c r="D169" s="344"/>
      <c r="E169" s="344"/>
      <c r="F169" s="345"/>
      <c r="G169" s="261"/>
      <c r="H169" s="351"/>
      <c r="I169" s="351"/>
      <c r="J169" s="351"/>
      <c r="K169" s="351"/>
      <c r="L169" s="352"/>
      <c r="M169"/>
      <c r="N169"/>
      <c r="O169"/>
      <c r="P169"/>
      <c r="Q169"/>
      <c r="R169"/>
      <c r="S169"/>
      <c r="T169"/>
      <c r="U169"/>
      <c r="V169"/>
      <c r="W169"/>
      <c r="X169"/>
      <c r="Y169"/>
      <c r="Z169"/>
      <c r="AA169"/>
      <c r="AB169"/>
      <c r="AC169"/>
      <c r="AD169"/>
      <c r="AE169"/>
      <c r="AF169"/>
      <c r="AG169"/>
      <c r="AH169"/>
      <c r="AI169"/>
      <c r="AJ169"/>
      <c r="AK169"/>
      <c r="AL169"/>
      <c r="AM169" s="29"/>
    </row>
    <row r="170" spans="1:39" ht="48.75" customHeight="1" x14ac:dyDescent="0.2">
      <c r="A170" s="29"/>
      <c r="B170" s="29"/>
      <c r="C170"/>
      <c r="D170"/>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s="29"/>
    </row>
    <row r="171" spans="1:39" ht="6" customHeight="1" x14ac:dyDescent="0.2">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row>
    <row r="172" spans="1:39" ht="18.75" customHeight="1" x14ac:dyDescent="0.2">
      <c r="A172" s="29"/>
      <c r="B172" s="29"/>
      <c r="C172" s="256" t="s">
        <v>525</v>
      </c>
      <c r="D172" s="256"/>
      <c r="E172" s="256"/>
      <c r="F172" s="231" t="s">
        <v>526</v>
      </c>
      <c r="G172" s="231"/>
      <c r="H172" s="231"/>
      <c r="I172" s="231"/>
      <c r="J172" s="231"/>
      <c r="K172" s="160" t="str">
        <f>入力してください!H85 &amp; ""</f>
        <v/>
      </c>
      <c r="L172" s="161"/>
      <c r="M172" s="161"/>
      <c r="N172" s="161"/>
      <c r="O172" s="161"/>
      <c r="P172" s="161"/>
      <c r="Q172" s="161"/>
      <c r="R172" s="161"/>
      <c r="S172" s="161"/>
      <c r="T172" s="161"/>
      <c r="U172" s="161"/>
      <c r="V172" s="161"/>
      <c r="W172" s="162"/>
      <c r="X172" s="334" t="s">
        <v>529</v>
      </c>
      <c r="Y172" s="335"/>
      <c r="Z172" s="335"/>
      <c r="AA172" s="335"/>
      <c r="AB172" s="335"/>
      <c r="AC172" s="336"/>
      <c r="AD172" s="160" t="str">
        <f>入力してください!H86 &amp; ""</f>
        <v/>
      </c>
      <c r="AE172" s="161"/>
      <c r="AF172" s="161"/>
      <c r="AG172" s="161"/>
      <c r="AH172" s="161"/>
      <c r="AI172" s="161"/>
      <c r="AJ172" s="161"/>
      <c r="AK172" s="161"/>
      <c r="AL172" s="162"/>
      <c r="AM172" s="29"/>
    </row>
    <row r="173" spans="1:39" ht="12.75" customHeight="1" x14ac:dyDescent="0.2">
      <c r="A173" s="29"/>
      <c r="B173" s="29"/>
      <c r="C173" s="256"/>
      <c r="D173" s="256"/>
      <c r="E173" s="256"/>
      <c r="F173" s="231" t="s">
        <v>527</v>
      </c>
      <c r="G173" s="231"/>
      <c r="H173" s="231"/>
      <c r="I173" s="231"/>
      <c r="J173" s="231"/>
      <c r="K173" s="178" t="str">
        <f>入力してください!H87 &amp; ""</f>
        <v/>
      </c>
      <c r="L173" s="178"/>
      <c r="M173" s="178"/>
      <c r="N173" s="178"/>
      <c r="O173" s="178"/>
      <c r="P173" s="178"/>
      <c r="Q173" s="178"/>
      <c r="R173" s="178"/>
      <c r="S173" s="178"/>
      <c r="T173" s="178"/>
      <c r="U173" s="178"/>
      <c r="V173" s="178"/>
      <c r="W173" s="178"/>
      <c r="X173" s="178"/>
      <c r="Y173" s="178"/>
      <c r="Z173" s="178"/>
      <c r="AA173" s="178"/>
      <c r="AB173" s="178"/>
      <c r="AC173" s="178"/>
      <c r="AD173" s="178"/>
      <c r="AE173" s="178"/>
      <c r="AF173" s="178"/>
      <c r="AG173" s="178"/>
      <c r="AH173" s="178"/>
      <c r="AI173" s="178"/>
      <c r="AJ173" s="178"/>
      <c r="AK173" s="178"/>
      <c r="AL173" s="178"/>
      <c r="AM173" s="29"/>
    </row>
    <row r="174" spans="1:39" ht="12.75" customHeight="1" x14ac:dyDescent="0.2">
      <c r="A174" s="29"/>
      <c r="B174" s="29"/>
      <c r="C174" s="256"/>
      <c r="D174" s="256"/>
      <c r="E174" s="256"/>
      <c r="F174" s="239" t="s">
        <v>528</v>
      </c>
      <c r="G174" s="231"/>
      <c r="H174" s="231"/>
      <c r="I174" s="231"/>
      <c r="J174" s="231"/>
      <c r="K174" s="178" t="str">
        <f>入力してください!H88 &amp; ""</f>
        <v/>
      </c>
      <c r="L174" s="178"/>
      <c r="M174" s="178"/>
      <c r="N174" s="178"/>
      <c r="O174" s="178"/>
      <c r="P174" s="178"/>
      <c r="Q174" s="178"/>
      <c r="R174" s="178"/>
      <c r="S174" s="178"/>
      <c r="T174" s="178"/>
      <c r="U174" s="178"/>
      <c r="V174" s="178"/>
      <c r="W174" s="178"/>
      <c r="X174" s="178"/>
      <c r="Y174" s="178"/>
      <c r="Z174" s="178"/>
      <c r="AA174" s="178"/>
      <c r="AB174" s="178"/>
      <c r="AC174" s="178"/>
      <c r="AD174" s="178"/>
      <c r="AE174" s="178"/>
      <c r="AF174" s="178"/>
      <c r="AG174" s="178"/>
      <c r="AH174" s="178"/>
      <c r="AI174" s="178"/>
      <c r="AJ174" s="178"/>
      <c r="AK174" s="178"/>
      <c r="AL174" s="178"/>
      <c r="AM174" s="29"/>
    </row>
    <row r="175" spans="1:39" ht="24.75" customHeight="1" x14ac:dyDescent="0.2">
      <c r="A175" s="29"/>
      <c r="B175" s="29"/>
      <c r="C175" s="256"/>
      <c r="D175" s="256"/>
      <c r="E175" s="256"/>
      <c r="F175" s="231"/>
      <c r="G175" s="231"/>
      <c r="H175" s="231"/>
      <c r="I175" s="231"/>
      <c r="J175" s="231"/>
      <c r="K175" s="178" t="str">
        <f>入力してください!H89&amp;IF(LEFT(入力してください!H89,1)="エ","(医療機関名："&amp;入力してください!K90&amp;")",IF(LEFT(入力してください!H89,1)="オ","(施設名："&amp;入力してください!K90&amp;")",""))</f>
        <v/>
      </c>
      <c r="L175" s="178"/>
      <c r="M175" s="178"/>
      <c r="N175" s="178"/>
      <c r="O175" s="178"/>
      <c r="P175" s="178"/>
      <c r="Q175" s="178"/>
      <c r="R175" s="178"/>
      <c r="S175" s="178"/>
      <c r="T175" s="178"/>
      <c r="U175" s="178"/>
      <c r="V175" s="178"/>
      <c r="W175" s="178"/>
      <c r="X175" s="178"/>
      <c r="Y175" s="178"/>
      <c r="Z175" s="178"/>
      <c r="AA175" s="178"/>
      <c r="AB175" s="178"/>
      <c r="AC175" s="178"/>
      <c r="AD175" s="178"/>
      <c r="AE175" s="178"/>
      <c r="AF175" s="178"/>
      <c r="AG175" s="178"/>
      <c r="AH175" s="178"/>
      <c r="AI175" s="178"/>
      <c r="AJ175" s="178"/>
      <c r="AK175" s="178"/>
      <c r="AL175" s="178"/>
      <c r="AM175" s="29"/>
    </row>
    <row r="176" spans="1:39" ht="5.25" customHeight="1" x14ac:dyDescent="0.2">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row>
    <row r="177" spans="1:39" ht="70.5" customHeight="1" x14ac:dyDescent="0.2">
      <c r="A177" s="29"/>
      <c r="B177" s="29"/>
      <c r="C177" s="368" t="s">
        <v>733</v>
      </c>
      <c r="D177" s="369"/>
      <c r="E177" s="370" t="s">
        <v>776</v>
      </c>
      <c r="F177" s="371"/>
      <c r="G177" s="371"/>
      <c r="H177" s="371"/>
      <c r="I177" s="371"/>
      <c r="J177" s="371"/>
      <c r="K177" s="371"/>
      <c r="L177" s="371"/>
      <c r="M177" s="371"/>
      <c r="N177" s="371"/>
      <c r="O177" s="371"/>
      <c r="P177" s="371"/>
      <c r="Q177" s="371"/>
      <c r="R177" s="371"/>
      <c r="S177" s="371"/>
      <c r="T177" s="371"/>
      <c r="U177" s="371"/>
      <c r="V177" s="371"/>
      <c r="W177" s="371"/>
      <c r="X177" s="371"/>
      <c r="Y177" s="371"/>
      <c r="Z177" s="371"/>
      <c r="AA177" s="371"/>
      <c r="AB177" s="371"/>
      <c r="AC177" s="371"/>
      <c r="AD177" s="372"/>
      <c r="AE177" s="65" t="str">
        <f>IF(入力してください!H94="申請しない","☑","□")&amp;"申請しない　" &amp; IF(入力してください!H94="交付済","☑","□")&amp;"交付済"</f>
        <v>□申請しない　□交付済</v>
      </c>
      <c r="AF177" s="65"/>
      <c r="AG177" s="65"/>
      <c r="AH177" s="65"/>
      <c r="AI177" s="65"/>
      <c r="AJ177" s="65"/>
      <c r="AK177" s="65"/>
      <c r="AL177" s="65"/>
      <c r="AM177" s="29"/>
    </row>
    <row r="178" spans="1:39" ht="7.5" customHeight="1" x14ac:dyDescent="0.2">
      <c r="A178" s="29"/>
      <c r="B178" s="29"/>
      <c r="C178" s="353" t="s">
        <v>740</v>
      </c>
      <c r="D178" s="353"/>
      <c r="E178" s="353"/>
      <c r="F178" s="353"/>
      <c r="G178" s="353"/>
      <c r="H178" s="353"/>
      <c r="I178" s="353"/>
      <c r="J178" s="353"/>
      <c r="K178" s="353"/>
      <c r="L178" s="353"/>
      <c r="M178" s="353"/>
      <c r="N178" s="353"/>
      <c r="O178" s="353"/>
      <c r="P178" s="353"/>
      <c r="Q178" s="353"/>
      <c r="R178" s="353"/>
      <c r="S178" s="353"/>
      <c r="T178" s="353"/>
      <c r="U178" s="353"/>
      <c r="V178" s="353"/>
      <c r="W178" s="353"/>
      <c r="X178" s="29"/>
      <c r="Y178" s="29"/>
      <c r="Z178" s="29"/>
      <c r="AA178" s="29"/>
      <c r="AB178" s="29"/>
      <c r="AC178" s="29"/>
      <c r="AD178" s="29"/>
      <c r="AE178" s="29"/>
      <c r="AF178" s="29"/>
      <c r="AG178" s="29"/>
      <c r="AH178" s="29"/>
      <c r="AI178" s="29"/>
      <c r="AJ178" s="29"/>
      <c r="AK178" s="29"/>
      <c r="AL178" s="29"/>
      <c r="AM178" s="29"/>
    </row>
    <row r="179" spans="1:39" ht="7.5" customHeight="1" x14ac:dyDescent="0.2">
      <c r="A179" s="29"/>
      <c r="B179" s="29"/>
      <c r="C179" s="354"/>
      <c r="D179" s="354"/>
      <c r="E179" s="354"/>
      <c r="F179" s="354"/>
      <c r="G179" s="354"/>
      <c r="H179" s="354"/>
      <c r="I179" s="354"/>
      <c r="J179" s="354"/>
      <c r="K179" s="354"/>
      <c r="L179" s="354"/>
      <c r="M179" s="354"/>
      <c r="N179" s="354"/>
      <c r="O179" s="354"/>
      <c r="P179" s="354"/>
      <c r="Q179" s="354"/>
      <c r="R179" s="354"/>
      <c r="S179" s="354"/>
      <c r="T179" s="354"/>
      <c r="U179" s="354"/>
      <c r="V179" s="354"/>
      <c r="W179" s="354"/>
      <c r="X179" s="29"/>
      <c r="Y179" s="29"/>
      <c r="Z179" s="29"/>
      <c r="AA179" s="29"/>
      <c r="AB179" s="29"/>
      <c r="AC179" s="29"/>
      <c r="AD179" s="29"/>
      <c r="AE179" s="29"/>
      <c r="AF179" s="29"/>
      <c r="AG179" s="29"/>
      <c r="AH179" s="355" t="s">
        <v>732</v>
      </c>
      <c r="AI179" s="356"/>
      <c r="AJ179" s="356"/>
      <c r="AK179" s="356"/>
      <c r="AL179" s="357"/>
      <c r="AM179" s="29"/>
    </row>
    <row r="180" spans="1:39" ht="6" customHeight="1" x14ac:dyDescent="0.2">
      <c r="AH180" s="358"/>
      <c r="AI180" s="359"/>
      <c r="AJ180" s="359"/>
      <c r="AK180" s="359"/>
      <c r="AL180" s="360"/>
    </row>
    <row r="181" spans="1:39" ht="15" customHeight="1" x14ac:dyDescent="0.2">
      <c r="A181" s="29"/>
      <c r="B181" s="29"/>
      <c r="C181" s="364" t="s">
        <v>750</v>
      </c>
      <c r="D181" s="364"/>
      <c r="E181" s="364"/>
      <c r="F181" s="364"/>
      <c r="G181" s="364"/>
      <c r="H181" s="364"/>
      <c r="I181" s="364"/>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30"/>
      <c r="AH181" s="358"/>
      <c r="AI181" s="359"/>
      <c r="AJ181" s="359"/>
      <c r="AK181" s="359"/>
      <c r="AL181" s="360"/>
      <c r="AM181" s="29"/>
    </row>
    <row r="182" spans="1:39" ht="21" customHeight="1" x14ac:dyDescent="0.2">
      <c r="A182" s="29"/>
      <c r="B182" s="29"/>
      <c r="C182" s="59" t="s">
        <v>530</v>
      </c>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30"/>
      <c r="AH182" s="358"/>
      <c r="AI182" s="359"/>
      <c r="AJ182" s="359"/>
      <c r="AK182" s="359"/>
      <c r="AL182" s="360"/>
      <c r="AM182" s="29"/>
    </row>
    <row r="183" spans="1:39" ht="23.25" customHeight="1" x14ac:dyDescent="0.2">
      <c r="A183" s="29"/>
      <c r="B183" s="29"/>
      <c r="D183" s="29"/>
      <c r="E183" s="29"/>
      <c r="F183" s="29"/>
      <c r="G183" s="29"/>
      <c r="H183" s="29"/>
      <c r="I183" s="29"/>
      <c r="J183" s="365" t="str">
        <f>IF(入力してください!J101&lt;&gt;"","令和" &amp; IF(入力してください!J101&gt;2020,入力してください!J101-2018,入力してください!J101) &amp; "年"&amp;入力してください!N101&amp;"月"&amp;入力してください!R101&amp;"日","　年　月　日")</f>
        <v>　年　月　日</v>
      </c>
      <c r="K183" s="365"/>
      <c r="L183" s="365"/>
      <c r="M183" s="365"/>
      <c r="N183" s="365"/>
      <c r="O183" s="365"/>
      <c r="P183" s="365"/>
      <c r="Q183" s="365"/>
      <c r="R183" s="37"/>
      <c r="S183" s="366" t="s">
        <v>531</v>
      </c>
      <c r="T183" s="366"/>
      <c r="U183" s="366"/>
      <c r="V183" s="366"/>
      <c r="W183" s="366"/>
      <c r="X183" s="33"/>
      <c r="Y183" s="367" t="str">
        <f>IF(入力してください!Q41="同じ",入力してください!G13,入力してください!G43) &amp; ""</f>
        <v/>
      </c>
      <c r="Z183" s="367"/>
      <c r="AA183" s="367"/>
      <c r="AB183" s="367"/>
      <c r="AC183" s="367"/>
      <c r="AD183" s="367"/>
      <c r="AE183" s="367"/>
      <c r="AF183" s="367"/>
      <c r="AG183" s="30"/>
      <c r="AH183" s="361"/>
      <c r="AI183" s="362"/>
      <c r="AJ183" s="362"/>
      <c r="AK183" s="362"/>
      <c r="AL183" s="363"/>
      <c r="AM183" s="29"/>
    </row>
    <row r="184" spans="1:39" ht="6.75" customHeight="1" x14ac:dyDescent="0.2">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row>
    <row r="185" spans="1:39" ht="12.75" customHeight="1" x14ac:dyDescent="0.2">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row>
  </sheetData>
  <sheetProtection algorithmName="SHA-512" hashValue="NqpCP5FJKubQxOiZdQvTLl0BvcDnw8HKR6NigkwY7okgiH0hUfJ/5W6xkefGnZgHlgRczbDY8WhFcZJNxM7dmw==" saltValue="lOb0kGcadIS1ag8V/72mjQ==" spinCount="100000" sheet="1" selectLockedCells="1"/>
  <mergeCells count="343">
    <mergeCell ref="AF150:AL150"/>
    <mergeCell ref="S91:W91"/>
    <mergeCell ref="C80:E83"/>
    <mergeCell ref="K83:AL83"/>
    <mergeCell ref="K82:AL82"/>
    <mergeCell ref="K81:AL81"/>
    <mergeCell ref="F80:J80"/>
    <mergeCell ref="F81:J81"/>
    <mergeCell ref="F82:J83"/>
    <mergeCell ref="AE85:AL85"/>
    <mergeCell ref="C85:D85"/>
    <mergeCell ref="E85:AD85"/>
    <mergeCell ref="J91:Q91"/>
    <mergeCell ref="Y91:AF91"/>
    <mergeCell ref="AH87:AL91"/>
    <mergeCell ref="C86:W87"/>
    <mergeCell ref="C89:I89"/>
    <mergeCell ref="C136:AL136"/>
    <mergeCell ref="C130:AL130"/>
    <mergeCell ref="C131:AL131"/>
    <mergeCell ref="E132:K132"/>
    <mergeCell ref="S132:AB132"/>
    <mergeCell ref="D133:AL133"/>
    <mergeCell ref="I134:U134"/>
    <mergeCell ref="M70:AL70"/>
    <mergeCell ref="C78:AL78"/>
    <mergeCell ref="N72:AL72"/>
    <mergeCell ref="N73:AL73"/>
    <mergeCell ref="AF59:AL59"/>
    <mergeCell ref="AF60:AL60"/>
    <mergeCell ref="AF61:AL61"/>
    <mergeCell ref="F19:V19"/>
    <mergeCell ref="X80:AC80"/>
    <mergeCell ref="AD80:AL80"/>
    <mergeCell ref="K80:W80"/>
    <mergeCell ref="G70:L77"/>
    <mergeCell ref="C70:F77"/>
    <mergeCell ref="P63:S63"/>
    <mergeCell ref="P64:S64"/>
    <mergeCell ref="T64:AA64"/>
    <mergeCell ref="N74:AL74"/>
    <mergeCell ref="N77:AL77"/>
    <mergeCell ref="V67:AL67"/>
    <mergeCell ref="V68:AL68"/>
    <mergeCell ref="C50:E64"/>
    <mergeCell ref="AB58:AE58"/>
    <mergeCell ref="AB59:AE59"/>
    <mergeCell ref="AB60:AE60"/>
    <mergeCell ref="AB62:AE62"/>
    <mergeCell ref="F50:L55"/>
    <mergeCell ref="M50:O50"/>
    <mergeCell ref="M51:O51"/>
    <mergeCell ref="M52:O52"/>
    <mergeCell ref="M53:O53"/>
    <mergeCell ref="M54:O54"/>
    <mergeCell ref="M55:O55"/>
    <mergeCell ref="F57:I64"/>
    <mergeCell ref="J57:O60"/>
    <mergeCell ref="J61:O64"/>
    <mergeCell ref="AC55:AH55"/>
    <mergeCell ref="AI53:AL53"/>
    <mergeCell ref="AI54:AL54"/>
    <mergeCell ref="AI55:AL55"/>
    <mergeCell ref="AC53:AH53"/>
    <mergeCell ref="T58:AA58"/>
    <mergeCell ref="T59:AA59"/>
    <mergeCell ref="T60:AA60"/>
    <mergeCell ref="AB61:AE61"/>
    <mergeCell ref="AB63:AE63"/>
    <mergeCell ref="AB64:AE64"/>
    <mergeCell ref="AF57:AL57"/>
    <mergeCell ref="AB57:AE57"/>
    <mergeCell ref="T63:AA63"/>
    <mergeCell ref="AF63:AL63"/>
    <mergeCell ref="AC11:AL11"/>
    <mergeCell ref="J11:V11"/>
    <mergeCell ref="F12:I13"/>
    <mergeCell ref="J14:L14"/>
    <mergeCell ref="P59:S59"/>
    <mergeCell ref="P60:S60"/>
    <mergeCell ref="P61:S61"/>
    <mergeCell ref="P62:S62"/>
    <mergeCell ref="P57:S57"/>
    <mergeCell ref="P58:S58"/>
    <mergeCell ref="AF58:AL58"/>
    <mergeCell ref="P53:AB53"/>
    <mergeCell ref="P54:AB54"/>
    <mergeCell ref="P55:AB55"/>
    <mergeCell ref="T61:AA61"/>
    <mergeCell ref="T62:AA62"/>
    <mergeCell ref="AF62:AL62"/>
    <mergeCell ref="AC54:AH54"/>
    <mergeCell ref="F9:I9"/>
    <mergeCell ref="F10:I10"/>
    <mergeCell ref="F11:I11"/>
    <mergeCell ref="J9:AB9"/>
    <mergeCell ref="J10:AB10"/>
    <mergeCell ref="X49:AB49"/>
    <mergeCell ref="AC49:AL49"/>
    <mergeCell ref="AI15:AJ15"/>
    <mergeCell ref="AC15:AE15"/>
    <mergeCell ref="W15:Y15"/>
    <mergeCell ref="AF9:AL9"/>
    <mergeCell ref="AC9:AE9"/>
    <mergeCell ref="AC10:AE10"/>
    <mergeCell ref="P23:AL23"/>
    <mergeCell ref="D40:AL40"/>
    <mergeCell ref="M14:AG14"/>
    <mergeCell ref="AH14:AL14"/>
    <mergeCell ref="Z15:AB15"/>
    <mergeCell ref="AF15:AH15"/>
    <mergeCell ref="AK15:AL15"/>
    <mergeCell ref="W16:Z16"/>
    <mergeCell ref="AA16:AL16"/>
    <mergeCell ref="J17:AE17"/>
    <mergeCell ref="F14:I17"/>
    <mergeCell ref="AO2:BM2"/>
    <mergeCell ref="K29:S29"/>
    <mergeCell ref="U29:AC29"/>
    <mergeCell ref="AE29:AL29"/>
    <mergeCell ref="E39:K39"/>
    <mergeCell ref="S39:AB39"/>
    <mergeCell ref="F20:F21"/>
    <mergeCell ref="G20:V21"/>
    <mergeCell ref="G22:V22"/>
    <mergeCell ref="K31:AL31"/>
    <mergeCell ref="K32:AL32"/>
    <mergeCell ref="K33:AL33"/>
    <mergeCell ref="F30:I36"/>
    <mergeCell ref="J35:AL35"/>
    <mergeCell ref="C37:AL37"/>
    <mergeCell ref="C38:AL38"/>
    <mergeCell ref="K34:AL34"/>
    <mergeCell ref="K36:AL36"/>
    <mergeCell ref="C19:E26"/>
    <mergeCell ref="K28:S28"/>
    <mergeCell ref="U28:AC28"/>
    <mergeCell ref="AE28:AL28"/>
    <mergeCell ref="J30:AL30"/>
    <mergeCell ref="F25:I26"/>
    <mergeCell ref="C4:K7"/>
    <mergeCell ref="J15:L16"/>
    <mergeCell ref="M15:V16"/>
    <mergeCell ref="F28:I29"/>
    <mergeCell ref="C28:E36"/>
    <mergeCell ref="I41:U41"/>
    <mergeCell ref="C43:AL43"/>
    <mergeCell ref="C68:G68"/>
    <mergeCell ref="C67:G67"/>
    <mergeCell ref="H67:U67"/>
    <mergeCell ref="H68:U68"/>
    <mergeCell ref="F23:O23"/>
    <mergeCell ref="F24:I24"/>
    <mergeCell ref="W19:Z20"/>
    <mergeCell ref="W21:Z22"/>
    <mergeCell ref="AA19:AL20"/>
    <mergeCell ref="AA21:AL22"/>
    <mergeCell ref="AF17:AL17"/>
    <mergeCell ref="AF10:AL10"/>
    <mergeCell ref="W11:AB11"/>
    <mergeCell ref="C9:E17"/>
    <mergeCell ref="J12:AL12"/>
    <mergeCell ref="J13:O13"/>
    <mergeCell ref="P13:AL13"/>
    <mergeCell ref="M71:AL71"/>
    <mergeCell ref="N75:AD75"/>
    <mergeCell ref="AE75:AL75"/>
    <mergeCell ref="W24:AB24"/>
    <mergeCell ref="J26:O26"/>
    <mergeCell ref="J24:V24"/>
    <mergeCell ref="AC24:AL24"/>
    <mergeCell ref="J25:AL25"/>
    <mergeCell ref="P26:AL26"/>
    <mergeCell ref="N47:T49"/>
    <mergeCell ref="W46:AB46"/>
    <mergeCell ref="W47:AB47"/>
    <mergeCell ref="P50:AB50"/>
    <mergeCell ref="P51:AB51"/>
    <mergeCell ref="P52:AB52"/>
    <mergeCell ref="AI51:AL51"/>
    <mergeCell ref="AI52:AL52"/>
    <mergeCell ref="AI50:AL50"/>
    <mergeCell ref="AC50:AH50"/>
    <mergeCell ref="AC51:AH51"/>
    <mergeCell ref="AC52:AH52"/>
    <mergeCell ref="AF64:AL64"/>
    <mergeCell ref="F56:AL56"/>
    <mergeCell ref="T57:AA57"/>
    <mergeCell ref="K124:AL124"/>
    <mergeCell ref="K125:AL125"/>
    <mergeCell ref="K126:AL126"/>
    <mergeCell ref="K127:AL127"/>
    <mergeCell ref="J128:AL128"/>
    <mergeCell ref="K129:AL129"/>
    <mergeCell ref="C121:E129"/>
    <mergeCell ref="F121:I122"/>
    <mergeCell ref="K121:S121"/>
    <mergeCell ref="U121:AC121"/>
    <mergeCell ref="AE121:AL121"/>
    <mergeCell ref="K122:S122"/>
    <mergeCell ref="U122:AC122"/>
    <mergeCell ref="AE122:AL122"/>
    <mergeCell ref="F123:I129"/>
    <mergeCell ref="J123:AL123"/>
    <mergeCell ref="C112:E119"/>
    <mergeCell ref="F112:V112"/>
    <mergeCell ref="W112:Z113"/>
    <mergeCell ref="AA112:AL113"/>
    <mergeCell ref="F113:F114"/>
    <mergeCell ref="G113:V114"/>
    <mergeCell ref="W114:Z115"/>
    <mergeCell ref="AA114:AL115"/>
    <mergeCell ref="G115:V115"/>
    <mergeCell ref="F116:O116"/>
    <mergeCell ref="P116:AL116"/>
    <mergeCell ref="F117:I117"/>
    <mergeCell ref="J117:V117"/>
    <mergeCell ref="W117:AB117"/>
    <mergeCell ref="AC117:AL117"/>
    <mergeCell ref="F118:I119"/>
    <mergeCell ref="J118:AL118"/>
    <mergeCell ref="J119:O119"/>
    <mergeCell ref="P119:AL119"/>
    <mergeCell ref="AF110:AL110"/>
    <mergeCell ref="F107:I110"/>
    <mergeCell ref="J107:L107"/>
    <mergeCell ref="M107:AG107"/>
    <mergeCell ref="AH107:AL107"/>
    <mergeCell ref="J108:L109"/>
    <mergeCell ref="M108:V109"/>
    <mergeCell ref="W108:Y108"/>
    <mergeCell ref="Z108:AB108"/>
    <mergeCell ref="AC108:AE108"/>
    <mergeCell ref="AF108:AH108"/>
    <mergeCell ref="AF102:AL102"/>
    <mergeCell ref="F103:I103"/>
    <mergeCell ref="J103:AB103"/>
    <mergeCell ref="AC103:AE103"/>
    <mergeCell ref="Q97:S99"/>
    <mergeCell ref="T97:Y99"/>
    <mergeCell ref="E97:M99"/>
    <mergeCell ref="AF103:AL103"/>
    <mergeCell ref="F104:I104"/>
    <mergeCell ref="J104:V104"/>
    <mergeCell ref="W104:AB104"/>
    <mergeCell ref="AC104:AL104"/>
    <mergeCell ref="C172:E175"/>
    <mergeCell ref="F172:J172"/>
    <mergeCell ref="K172:W172"/>
    <mergeCell ref="X172:AC172"/>
    <mergeCell ref="AD172:AL172"/>
    <mergeCell ref="F173:J173"/>
    <mergeCell ref="C162:F169"/>
    <mergeCell ref="G162:L169"/>
    <mergeCell ref="C178:W179"/>
    <mergeCell ref="AH179:AL183"/>
    <mergeCell ref="C181:I181"/>
    <mergeCell ref="J183:Q183"/>
    <mergeCell ref="S183:W183"/>
    <mergeCell ref="Y183:AF183"/>
    <mergeCell ref="K173:AL173"/>
    <mergeCell ref="F174:J175"/>
    <mergeCell ref="K174:AL174"/>
    <mergeCell ref="K175:AL175"/>
    <mergeCell ref="C177:D177"/>
    <mergeCell ref="E177:AD177"/>
    <mergeCell ref="AE177:AL177"/>
    <mergeCell ref="AF153:AL153"/>
    <mergeCell ref="P154:S154"/>
    <mergeCell ref="P156:S156"/>
    <mergeCell ref="T156:AA156"/>
    <mergeCell ref="AB156:AE156"/>
    <mergeCell ref="AF156:AL156"/>
    <mergeCell ref="T154:AA154"/>
    <mergeCell ref="AB154:AE154"/>
    <mergeCell ref="AF154:AL154"/>
    <mergeCell ref="P155:S155"/>
    <mergeCell ref="T155:AA155"/>
    <mergeCell ref="AB155:AE155"/>
    <mergeCell ref="AF155:AL155"/>
    <mergeCell ref="AF149:AL149"/>
    <mergeCell ref="P150:S150"/>
    <mergeCell ref="T150:AA150"/>
    <mergeCell ref="AB150:AE150"/>
    <mergeCell ref="P151:S151"/>
    <mergeCell ref="T151:AA151"/>
    <mergeCell ref="AB151:AE151"/>
    <mergeCell ref="AF151:AL151"/>
    <mergeCell ref="M147:O147"/>
    <mergeCell ref="P147:AB147"/>
    <mergeCell ref="AC147:AH147"/>
    <mergeCell ref="AI147:AL147"/>
    <mergeCell ref="F148:AL148"/>
    <mergeCell ref="F149:I156"/>
    <mergeCell ref="J149:O152"/>
    <mergeCell ref="P149:S149"/>
    <mergeCell ref="T149:AA149"/>
    <mergeCell ref="AB149:AE149"/>
    <mergeCell ref="P152:S152"/>
    <mergeCell ref="T152:AA152"/>
    <mergeCell ref="AB152:AE152"/>
    <mergeCell ref="AF152:AL152"/>
    <mergeCell ref="J153:O156"/>
    <mergeCell ref="P153:S153"/>
    <mergeCell ref="P145:AB145"/>
    <mergeCell ref="AC145:AH145"/>
    <mergeCell ref="AI145:AL145"/>
    <mergeCell ref="M146:O146"/>
    <mergeCell ref="P146:AB146"/>
    <mergeCell ref="AC146:AH146"/>
    <mergeCell ref="AI146:AL146"/>
    <mergeCell ref="M143:O143"/>
    <mergeCell ref="P143:AB143"/>
    <mergeCell ref="AC143:AH143"/>
    <mergeCell ref="AI143:AL143"/>
    <mergeCell ref="M144:O144"/>
    <mergeCell ref="P144:AB144"/>
    <mergeCell ref="AC144:AH144"/>
    <mergeCell ref="AI144:AL144"/>
    <mergeCell ref="W139:AB139"/>
    <mergeCell ref="W140:AB140"/>
    <mergeCell ref="C142:E156"/>
    <mergeCell ref="F142:L147"/>
    <mergeCell ref="M142:O142"/>
    <mergeCell ref="P142:AB142"/>
    <mergeCell ref="T153:AA153"/>
    <mergeCell ref="AB153:AE153"/>
    <mergeCell ref="C102:E110"/>
    <mergeCell ref="F102:I102"/>
    <mergeCell ref="J102:AB102"/>
    <mergeCell ref="AC102:AE102"/>
    <mergeCell ref="F105:I106"/>
    <mergeCell ref="J105:AL105"/>
    <mergeCell ref="J106:O106"/>
    <mergeCell ref="P106:AL106"/>
    <mergeCell ref="AI108:AJ108"/>
    <mergeCell ref="AK108:AL108"/>
    <mergeCell ref="W109:Z109"/>
    <mergeCell ref="AA109:AL109"/>
    <mergeCell ref="J110:AE110"/>
    <mergeCell ref="AC142:AH142"/>
    <mergeCell ref="AI142:AL142"/>
    <mergeCell ref="M145:O145"/>
  </mergeCells>
  <phoneticPr fontId="2"/>
  <printOptions horizontalCentered="1" verticalCentered="1"/>
  <pageMargins left="3.937007874015748E-2" right="3.937007874015748E-2" top="0.27559055118110237" bottom="0.35433070866141736" header="0.31496062992125984" footer="0.31496062992125984"/>
  <pageSetup paperSize="9" fitToHeight="0" orientation="portrait" r:id="rId1"/>
  <rowBreaks count="4" manualBreakCount="4">
    <brk id="43" max="16383" man="1"/>
    <brk id="93" max="16383" man="1"/>
    <brk id="136" max="16383" man="1"/>
    <brk id="20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340A7-BD60-45D4-948C-69BDECA5D617}">
  <dimension ref="A1:B98"/>
  <sheetViews>
    <sheetView workbookViewId="0">
      <selection sqref="A1:B98"/>
    </sheetView>
  </sheetViews>
  <sheetFormatPr defaultRowHeight="13.5" x14ac:dyDescent="0.2"/>
  <cols>
    <col min="1" max="16384" width="9.33203125" style="40"/>
  </cols>
  <sheetData>
    <row r="1" spans="1:2" x14ac:dyDescent="0.2">
      <c r="A1" s="40" t="s">
        <v>609</v>
      </c>
      <c r="B1" s="40" t="s">
        <v>416</v>
      </c>
    </row>
    <row r="2" spans="1:2" x14ac:dyDescent="0.2">
      <c r="A2" s="40" t="s">
        <v>610</v>
      </c>
      <c r="B2" s="40" t="s">
        <v>417</v>
      </c>
    </row>
    <row r="3" spans="1:2" x14ac:dyDescent="0.2">
      <c r="A3" s="40" t="s">
        <v>611</v>
      </c>
      <c r="B3" s="40" t="s">
        <v>418</v>
      </c>
    </row>
    <row r="4" spans="1:2" x14ac:dyDescent="0.2">
      <c r="A4" s="40" t="s">
        <v>612</v>
      </c>
      <c r="B4" s="40" t="s">
        <v>417</v>
      </c>
    </row>
    <row r="5" spans="1:2" x14ac:dyDescent="0.2">
      <c r="A5" s="40" t="s">
        <v>613</v>
      </c>
      <c r="B5" s="40" t="s">
        <v>419</v>
      </c>
    </row>
    <row r="6" spans="1:2" x14ac:dyDescent="0.2">
      <c r="A6" s="40" t="s">
        <v>614</v>
      </c>
      <c r="B6" s="40" t="s">
        <v>418</v>
      </c>
    </row>
    <row r="7" spans="1:2" x14ac:dyDescent="0.2">
      <c r="A7" s="40" t="s">
        <v>615</v>
      </c>
      <c r="B7" s="40" t="s">
        <v>416</v>
      </c>
    </row>
    <row r="8" spans="1:2" x14ac:dyDescent="0.2">
      <c r="A8" s="40" t="s">
        <v>616</v>
      </c>
      <c r="B8" s="40" t="s">
        <v>420</v>
      </c>
    </row>
    <row r="9" spans="1:2" x14ac:dyDescent="0.2">
      <c r="A9" s="40" t="s">
        <v>617</v>
      </c>
      <c r="B9" s="40" t="s">
        <v>421</v>
      </c>
    </row>
    <row r="10" spans="1:2" x14ac:dyDescent="0.2">
      <c r="A10" s="40" t="s">
        <v>618</v>
      </c>
      <c r="B10" s="40" t="s">
        <v>422</v>
      </c>
    </row>
    <row r="11" spans="1:2" x14ac:dyDescent="0.2">
      <c r="A11" s="40" t="s">
        <v>619</v>
      </c>
      <c r="B11" s="40" t="s">
        <v>423</v>
      </c>
    </row>
    <row r="12" spans="1:2" x14ac:dyDescent="0.2">
      <c r="A12" s="40" t="s">
        <v>620</v>
      </c>
      <c r="B12" s="40" t="s">
        <v>424</v>
      </c>
    </row>
    <row r="13" spans="1:2" x14ac:dyDescent="0.2">
      <c r="A13" s="40" t="s">
        <v>621</v>
      </c>
      <c r="B13" s="40" t="s">
        <v>423</v>
      </c>
    </row>
    <row r="14" spans="1:2" x14ac:dyDescent="0.2">
      <c r="A14" s="40" t="s">
        <v>622</v>
      </c>
      <c r="B14" s="40" t="s">
        <v>424</v>
      </c>
    </row>
    <row r="15" spans="1:2" x14ac:dyDescent="0.2">
      <c r="A15" s="40" t="s">
        <v>623</v>
      </c>
      <c r="B15" s="40" t="s">
        <v>425</v>
      </c>
    </row>
    <row r="16" spans="1:2" x14ac:dyDescent="0.2">
      <c r="A16" s="40" t="s">
        <v>624</v>
      </c>
      <c r="B16" s="40" t="s">
        <v>424</v>
      </c>
    </row>
    <row r="17" spans="1:2" x14ac:dyDescent="0.2">
      <c r="A17" s="40" t="s">
        <v>625</v>
      </c>
      <c r="B17" s="40" t="s">
        <v>425</v>
      </c>
    </row>
    <row r="18" spans="1:2" x14ac:dyDescent="0.2">
      <c r="A18" s="40" t="s">
        <v>626</v>
      </c>
      <c r="B18" s="40" t="s">
        <v>426</v>
      </c>
    </row>
    <row r="19" spans="1:2" x14ac:dyDescent="0.2">
      <c r="A19" s="40" t="s">
        <v>627</v>
      </c>
      <c r="B19" s="40" t="s">
        <v>425</v>
      </c>
    </row>
    <row r="20" spans="1:2" x14ac:dyDescent="0.2">
      <c r="A20" s="40" t="s">
        <v>628</v>
      </c>
      <c r="B20" s="40" t="s">
        <v>426</v>
      </c>
    </row>
    <row r="21" spans="1:2" x14ac:dyDescent="0.2">
      <c r="A21" s="40" t="s">
        <v>629</v>
      </c>
      <c r="B21" s="40" t="s">
        <v>427</v>
      </c>
    </row>
    <row r="22" spans="1:2" x14ac:dyDescent="0.2">
      <c r="A22" s="40" t="s">
        <v>630</v>
      </c>
      <c r="B22" s="40" t="s">
        <v>426</v>
      </c>
    </row>
    <row r="23" spans="1:2" x14ac:dyDescent="0.2">
      <c r="A23" s="40" t="s">
        <v>631</v>
      </c>
      <c r="B23" s="40" t="s">
        <v>427</v>
      </c>
    </row>
    <row r="24" spans="1:2" x14ac:dyDescent="0.2">
      <c r="A24" s="40" t="s">
        <v>632</v>
      </c>
      <c r="B24" s="40" t="s">
        <v>426</v>
      </c>
    </row>
    <row r="25" spans="1:2" x14ac:dyDescent="0.2">
      <c r="A25" s="40" t="s">
        <v>633</v>
      </c>
      <c r="B25" s="40" t="s">
        <v>427</v>
      </c>
    </row>
    <row r="26" spans="1:2" x14ac:dyDescent="0.2">
      <c r="A26" s="40" t="s">
        <v>634</v>
      </c>
      <c r="B26" s="40" t="s">
        <v>428</v>
      </c>
    </row>
    <row r="27" spans="1:2" x14ac:dyDescent="0.2">
      <c r="A27" s="40" t="s">
        <v>635</v>
      </c>
      <c r="B27" s="40" t="s">
        <v>427</v>
      </c>
    </row>
    <row r="28" spans="1:2" x14ac:dyDescent="0.2">
      <c r="A28" s="40" t="s">
        <v>636</v>
      </c>
      <c r="B28" s="40" t="s">
        <v>429</v>
      </c>
    </row>
    <row r="29" spans="1:2" x14ac:dyDescent="0.2">
      <c r="A29" s="40" t="s">
        <v>637</v>
      </c>
      <c r="B29" s="40" t="s">
        <v>430</v>
      </c>
    </row>
    <row r="30" spans="1:2" x14ac:dyDescent="0.2">
      <c r="A30" s="40" t="s">
        <v>638</v>
      </c>
      <c r="B30" s="40" t="s">
        <v>431</v>
      </c>
    </row>
    <row r="31" spans="1:2" x14ac:dyDescent="0.2">
      <c r="A31" s="40" t="s">
        <v>639</v>
      </c>
      <c r="B31" s="40" t="s">
        <v>430</v>
      </c>
    </row>
    <row r="32" spans="1:2" x14ac:dyDescent="0.2">
      <c r="A32" s="40" t="s">
        <v>640</v>
      </c>
      <c r="B32" s="40" t="s">
        <v>431</v>
      </c>
    </row>
    <row r="33" spans="1:2" x14ac:dyDescent="0.2">
      <c r="A33" s="40" t="s">
        <v>641</v>
      </c>
      <c r="B33" s="40" t="s">
        <v>432</v>
      </c>
    </row>
    <row r="34" spans="1:2" x14ac:dyDescent="0.2">
      <c r="A34" s="40" t="s">
        <v>642</v>
      </c>
      <c r="B34" s="40" t="s">
        <v>433</v>
      </c>
    </row>
    <row r="35" spans="1:2" x14ac:dyDescent="0.2">
      <c r="A35" s="40" t="s">
        <v>643</v>
      </c>
      <c r="B35" s="40" t="s">
        <v>432</v>
      </c>
    </row>
    <row r="36" spans="1:2" x14ac:dyDescent="0.2">
      <c r="A36" s="40" t="s">
        <v>644</v>
      </c>
      <c r="B36" s="40" t="s">
        <v>434</v>
      </c>
    </row>
    <row r="37" spans="1:2" x14ac:dyDescent="0.2">
      <c r="A37" s="40" t="s">
        <v>645</v>
      </c>
      <c r="B37" s="40" t="s">
        <v>435</v>
      </c>
    </row>
    <row r="38" spans="1:2" x14ac:dyDescent="0.2">
      <c r="A38" s="40" t="s">
        <v>646</v>
      </c>
      <c r="B38" s="40" t="s">
        <v>434</v>
      </c>
    </row>
    <row r="39" spans="1:2" x14ac:dyDescent="0.2">
      <c r="A39" s="40" t="s">
        <v>647</v>
      </c>
      <c r="B39" s="40" t="s">
        <v>436</v>
      </c>
    </row>
    <row r="40" spans="1:2" x14ac:dyDescent="0.2">
      <c r="A40" s="40" t="s">
        <v>648</v>
      </c>
      <c r="B40" s="40" t="s">
        <v>437</v>
      </c>
    </row>
    <row r="41" spans="1:2" x14ac:dyDescent="0.2">
      <c r="A41" s="40" t="s">
        <v>649</v>
      </c>
      <c r="B41" s="40" t="s">
        <v>436</v>
      </c>
    </row>
    <row r="42" spans="1:2" x14ac:dyDescent="0.2">
      <c r="A42" s="40" t="s">
        <v>650</v>
      </c>
      <c r="B42" s="40" t="s">
        <v>435</v>
      </c>
    </row>
    <row r="43" spans="1:2" x14ac:dyDescent="0.2">
      <c r="A43" s="40" t="s">
        <v>651</v>
      </c>
      <c r="B43" s="40" t="s">
        <v>436</v>
      </c>
    </row>
    <row r="44" spans="1:2" x14ac:dyDescent="0.2">
      <c r="A44" s="40" t="s">
        <v>652</v>
      </c>
      <c r="B44" s="40" t="s">
        <v>435</v>
      </c>
    </row>
    <row r="45" spans="1:2" x14ac:dyDescent="0.2">
      <c r="A45" s="40" t="s">
        <v>653</v>
      </c>
      <c r="B45" s="40" t="s">
        <v>438</v>
      </c>
    </row>
    <row r="46" spans="1:2" x14ac:dyDescent="0.2">
      <c r="A46" s="40" t="s">
        <v>654</v>
      </c>
      <c r="B46" s="40" t="s">
        <v>436</v>
      </c>
    </row>
    <row r="47" spans="1:2" x14ac:dyDescent="0.2">
      <c r="A47" s="40" t="s">
        <v>655</v>
      </c>
      <c r="B47" s="40" t="s">
        <v>438</v>
      </c>
    </row>
    <row r="48" spans="1:2" x14ac:dyDescent="0.2">
      <c r="A48" s="40" t="s">
        <v>656</v>
      </c>
      <c r="B48" s="40" t="s">
        <v>439</v>
      </c>
    </row>
    <row r="49" spans="1:2" x14ac:dyDescent="0.2">
      <c r="A49" s="40" t="s">
        <v>657</v>
      </c>
      <c r="B49" s="40" t="s">
        <v>438</v>
      </c>
    </row>
    <row r="50" spans="1:2" x14ac:dyDescent="0.2">
      <c r="A50" s="40" t="s">
        <v>658</v>
      </c>
      <c r="B50" s="40" t="s">
        <v>432</v>
      </c>
    </row>
    <row r="51" spans="1:2" x14ac:dyDescent="0.2">
      <c r="A51" s="40" t="s">
        <v>659</v>
      </c>
      <c r="B51" s="40" t="s">
        <v>438</v>
      </c>
    </row>
    <row r="52" spans="1:2" x14ac:dyDescent="0.2">
      <c r="A52" s="40" t="s">
        <v>660</v>
      </c>
      <c r="B52" s="40" t="s">
        <v>439</v>
      </c>
    </row>
    <row r="53" spans="1:2" x14ac:dyDescent="0.2">
      <c r="A53" s="40" t="s">
        <v>661</v>
      </c>
      <c r="B53" s="40" t="s">
        <v>438</v>
      </c>
    </row>
    <row r="54" spans="1:2" x14ac:dyDescent="0.2">
      <c r="A54" s="40" t="s">
        <v>662</v>
      </c>
      <c r="B54" s="40" t="s">
        <v>439</v>
      </c>
    </row>
    <row r="55" spans="1:2" x14ac:dyDescent="0.2">
      <c r="A55" s="40" t="s">
        <v>663</v>
      </c>
      <c r="B55" s="40" t="s">
        <v>437</v>
      </c>
    </row>
    <row r="56" spans="1:2" x14ac:dyDescent="0.2">
      <c r="A56" s="40" t="s">
        <v>664</v>
      </c>
      <c r="B56" s="40" t="s">
        <v>440</v>
      </c>
    </row>
    <row r="57" spans="1:2" x14ac:dyDescent="0.2">
      <c r="A57" s="40" t="s">
        <v>665</v>
      </c>
      <c r="B57" s="40" t="s">
        <v>441</v>
      </c>
    </row>
    <row r="58" spans="1:2" x14ac:dyDescent="0.2">
      <c r="A58" s="40" t="s">
        <v>666</v>
      </c>
      <c r="B58" s="40" t="s">
        <v>440</v>
      </c>
    </row>
    <row r="59" spans="1:2" x14ac:dyDescent="0.2">
      <c r="A59" s="40" t="s">
        <v>667</v>
      </c>
      <c r="B59" s="40" t="s">
        <v>441</v>
      </c>
    </row>
    <row r="60" spans="1:2" x14ac:dyDescent="0.2">
      <c r="A60" s="40" t="s">
        <v>668</v>
      </c>
      <c r="B60" s="40" t="s">
        <v>442</v>
      </c>
    </row>
    <row r="61" spans="1:2" x14ac:dyDescent="0.2">
      <c r="A61" s="40" t="s">
        <v>669</v>
      </c>
      <c r="B61" s="40" t="s">
        <v>443</v>
      </c>
    </row>
    <row r="62" spans="1:2" x14ac:dyDescent="0.2">
      <c r="A62" s="40" t="s">
        <v>670</v>
      </c>
      <c r="B62" s="40" t="s">
        <v>444</v>
      </c>
    </row>
    <row r="63" spans="1:2" x14ac:dyDescent="0.2">
      <c r="A63" s="40" t="s">
        <v>671</v>
      </c>
      <c r="B63" s="40" t="s">
        <v>445</v>
      </c>
    </row>
    <row r="64" spans="1:2" x14ac:dyDescent="0.2">
      <c r="A64" s="40" t="s">
        <v>672</v>
      </c>
      <c r="B64" s="40" t="s">
        <v>446</v>
      </c>
    </row>
    <row r="65" spans="1:2" x14ac:dyDescent="0.2">
      <c r="A65" s="40" t="s">
        <v>673</v>
      </c>
      <c r="B65" s="40" t="s">
        <v>447</v>
      </c>
    </row>
    <row r="66" spans="1:2" x14ac:dyDescent="0.2">
      <c r="A66" s="40" t="s">
        <v>674</v>
      </c>
      <c r="B66" s="40" t="s">
        <v>448</v>
      </c>
    </row>
    <row r="67" spans="1:2" x14ac:dyDescent="0.2">
      <c r="A67" s="40" t="s">
        <v>675</v>
      </c>
      <c r="B67" s="40" t="s">
        <v>449</v>
      </c>
    </row>
    <row r="68" spans="1:2" x14ac:dyDescent="0.2">
      <c r="A68" s="40" t="s">
        <v>676</v>
      </c>
      <c r="B68" s="40" t="s">
        <v>450</v>
      </c>
    </row>
    <row r="69" spans="1:2" x14ac:dyDescent="0.2">
      <c r="A69" s="40" t="s">
        <v>677</v>
      </c>
      <c r="B69" s="40" t="s">
        <v>449</v>
      </c>
    </row>
    <row r="70" spans="1:2" x14ac:dyDescent="0.2">
      <c r="A70" s="40" t="s">
        <v>678</v>
      </c>
      <c r="B70" s="40" t="s">
        <v>450</v>
      </c>
    </row>
    <row r="71" spans="1:2" x14ac:dyDescent="0.2">
      <c r="A71" s="40" t="s">
        <v>679</v>
      </c>
      <c r="B71" s="40" t="s">
        <v>449</v>
      </c>
    </row>
    <row r="72" spans="1:2" x14ac:dyDescent="0.2">
      <c r="A72" s="40" t="s">
        <v>680</v>
      </c>
      <c r="B72" s="40" t="s">
        <v>451</v>
      </c>
    </row>
    <row r="73" spans="1:2" x14ac:dyDescent="0.2">
      <c r="A73" s="40" t="s">
        <v>681</v>
      </c>
      <c r="B73" s="40" t="s">
        <v>452</v>
      </c>
    </row>
    <row r="74" spans="1:2" x14ac:dyDescent="0.2">
      <c r="A74" s="40" t="s">
        <v>682</v>
      </c>
      <c r="B74" s="40" t="s">
        <v>450</v>
      </c>
    </row>
    <row r="75" spans="1:2" x14ac:dyDescent="0.2">
      <c r="A75" s="40" t="s">
        <v>683</v>
      </c>
      <c r="B75" s="40" t="s">
        <v>452</v>
      </c>
    </row>
    <row r="76" spans="1:2" x14ac:dyDescent="0.2">
      <c r="A76" s="40" t="s">
        <v>684</v>
      </c>
      <c r="B76" s="40" t="s">
        <v>450</v>
      </c>
    </row>
    <row r="77" spans="1:2" x14ac:dyDescent="0.2">
      <c r="A77" s="40" t="s">
        <v>685</v>
      </c>
      <c r="B77" s="40" t="s">
        <v>453</v>
      </c>
    </row>
    <row r="78" spans="1:2" x14ac:dyDescent="0.2">
      <c r="A78" s="40" t="s">
        <v>686</v>
      </c>
      <c r="B78" s="40" t="s">
        <v>451</v>
      </c>
    </row>
    <row r="79" spans="1:2" x14ac:dyDescent="0.2">
      <c r="A79" s="40" t="s">
        <v>687</v>
      </c>
      <c r="B79" s="40" t="s">
        <v>449</v>
      </c>
    </row>
    <row r="80" spans="1:2" x14ac:dyDescent="0.2">
      <c r="A80" s="40" t="s">
        <v>688</v>
      </c>
      <c r="B80" s="40" t="s">
        <v>451</v>
      </c>
    </row>
    <row r="81" spans="1:2" x14ac:dyDescent="0.2">
      <c r="A81" s="40" t="s">
        <v>689</v>
      </c>
      <c r="B81" s="40" t="s">
        <v>449</v>
      </c>
    </row>
    <row r="82" spans="1:2" x14ac:dyDescent="0.2">
      <c r="A82" s="40" t="s">
        <v>690</v>
      </c>
      <c r="B82" s="40" t="s">
        <v>451</v>
      </c>
    </row>
    <row r="83" spans="1:2" x14ac:dyDescent="0.2">
      <c r="A83" s="40" t="s">
        <v>691</v>
      </c>
      <c r="B83" s="40" t="s">
        <v>454</v>
      </c>
    </row>
    <row r="84" spans="1:2" x14ac:dyDescent="0.2">
      <c r="A84" s="40" t="s">
        <v>692</v>
      </c>
      <c r="B84" s="40" t="s">
        <v>455</v>
      </c>
    </row>
    <row r="85" spans="1:2" x14ac:dyDescent="0.2">
      <c r="A85" s="40" t="s">
        <v>693</v>
      </c>
      <c r="B85" s="40" t="s">
        <v>456</v>
      </c>
    </row>
    <row r="86" spans="1:2" x14ac:dyDescent="0.2">
      <c r="A86" s="40" t="s">
        <v>694</v>
      </c>
      <c r="B86" s="40" t="s">
        <v>457</v>
      </c>
    </row>
    <row r="87" spans="1:2" x14ac:dyDescent="0.2">
      <c r="A87" s="40" t="s">
        <v>695</v>
      </c>
      <c r="B87" s="40" t="s">
        <v>458</v>
      </c>
    </row>
    <row r="88" spans="1:2" x14ac:dyDescent="0.2">
      <c r="A88" s="40" t="s">
        <v>696</v>
      </c>
      <c r="B88" s="40" t="s">
        <v>457</v>
      </c>
    </row>
    <row r="89" spans="1:2" x14ac:dyDescent="0.2">
      <c r="A89" s="40" t="s">
        <v>697</v>
      </c>
      <c r="B89" s="40" t="s">
        <v>458</v>
      </c>
    </row>
    <row r="90" spans="1:2" x14ac:dyDescent="0.2">
      <c r="A90" s="40" t="s">
        <v>698</v>
      </c>
      <c r="B90" s="40" t="s">
        <v>459</v>
      </c>
    </row>
    <row r="91" spans="1:2" x14ac:dyDescent="0.2">
      <c r="A91" s="40" t="s">
        <v>699</v>
      </c>
      <c r="B91" s="40" t="s">
        <v>458</v>
      </c>
    </row>
    <row r="92" spans="1:2" x14ac:dyDescent="0.2">
      <c r="A92" s="40" t="s">
        <v>700</v>
      </c>
      <c r="B92" s="40" t="s">
        <v>459</v>
      </c>
    </row>
    <row r="93" spans="1:2" x14ac:dyDescent="0.2">
      <c r="A93" s="40" t="s">
        <v>701</v>
      </c>
      <c r="B93" s="40" t="s">
        <v>428</v>
      </c>
    </row>
    <row r="94" spans="1:2" x14ac:dyDescent="0.2">
      <c r="A94" s="40" t="s">
        <v>702</v>
      </c>
      <c r="B94" s="40" t="s">
        <v>427</v>
      </c>
    </row>
    <row r="95" spans="1:2" x14ac:dyDescent="0.2">
      <c r="A95" s="40" t="s">
        <v>703</v>
      </c>
      <c r="B95" s="40" t="s">
        <v>428</v>
      </c>
    </row>
    <row r="96" spans="1:2" x14ac:dyDescent="0.2">
      <c r="A96" s="40" t="s">
        <v>704</v>
      </c>
      <c r="B96" s="40" t="s">
        <v>460</v>
      </c>
    </row>
    <row r="97" spans="1:2" x14ac:dyDescent="0.2">
      <c r="A97" s="40" t="s">
        <v>705</v>
      </c>
      <c r="B97" s="40" t="s">
        <v>461</v>
      </c>
    </row>
    <row r="98" spans="1:2" x14ac:dyDescent="0.2">
      <c r="A98" s="40" t="s">
        <v>706</v>
      </c>
      <c r="B98" s="40" t="s">
        <v>462</v>
      </c>
    </row>
  </sheetData>
  <phoneticPr fontId="2"/>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6171E-956D-4A54-A669-6EFDB86B95E0}">
  <sheetPr codeName="Sheet3"/>
  <dimension ref="A1:B48"/>
  <sheetViews>
    <sheetView workbookViewId="0">
      <selection activeCell="B2" sqref="B2:B48"/>
    </sheetView>
  </sheetViews>
  <sheetFormatPr defaultRowHeight="12.75" x14ac:dyDescent="0.2"/>
  <sheetData>
    <row r="1" spans="1:2" x14ac:dyDescent="0.2">
      <c r="A1" t="s">
        <v>414</v>
      </c>
      <c r="B1" s="1" t="s">
        <v>415</v>
      </c>
    </row>
    <row r="2" spans="1:2" x14ac:dyDescent="0.2">
      <c r="A2">
        <v>10000</v>
      </c>
      <c r="B2" s="1" t="s">
        <v>416</v>
      </c>
    </row>
    <row r="3" spans="1:2" x14ac:dyDescent="0.2">
      <c r="A3">
        <v>100000</v>
      </c>
      <c r="B3" s="1" t="s">
        <v>417</v>
      </c>
    </row>
    <row r="4" spans="1:2" x14ac:dyDescent="0.2">
      <c r="A4">
        <v>185501</v>
      </c>
      <c r="B4" s="1" t="s">
        <v>418</v>
      </c>
    </row>
    <row r="5" spans="1:2" x14ac:dyDescent="0.2">
      <c r="A5">
        <v>200000</v>
      </c>
      <c r="B5" s="1" t="s">
        <v>419</v>
      </c>
    </row>
    <row r="6" spans="1:2" x14ac:dyDescent="0.2">
      <c r="A6">
        <v>1000000</v>
      </c>
      <c r="B6" s="1" t="s">
        <v>420</v>
      </c>
    </row>
    <row r="7" spans="1:2" x14ac:dyDescent="0.2">
      <c r="A7">
        <v>2100000</v>
      </c>
      <c r="B7" s="1" t="s">
        <v>421</v>
      </c>
    </row>
    <row r="8" spans="1:2" x14ac:dyDescent="0.2">
      <c r="A8">
        <v>2600000</v>
      </c>
      <c r="B8" s="1" t="s">
        <v>422</v>
      </c>
    </row>
    <row r="9" spans="1:2" x14ac:dyDescent="0.2">
      <c r="A9">
        <v>3000000</v>
      </c>
      <c r="B9" s="1" t="s">
        <v>423</v>
      </c>
    </row>
    <row r="10" spans="1:2" x14ac:dyDescent="0.2">
      <c r="A10">
        <v>3114411</v>
      </c>
      <c r="B10" s="1" t="s">
        <v>424</v>
      </c>
    </row>
    <row r="11" spans="1:2" x14ac:dyDescent="0.2">
      <c r="A11">
        <v>3300000</v>
      </c>
      <c r="B11" s="1" t="s">
        <v>425</v>
      </c>
    </row>
    <row r="12" spans="1:2" x14ac:dyDescent="0.2">
      <c r="A12">
        <v>3700000</v>
      </c>
      <c r="B12" s="1" t="s">
        <v>426</v>
      </c>
    </row>
    <row r="13" spans="1:2" x14ac:dyDescent="0.2">
      <c r="A13">
        <v>3800801</v>
      </c>
      <c r="B13" s="1" t="s">
        <v>427</v>
      </c>
    </row>
    <row r="14" spans="1:2" x14ac:dyDescent="0.2">
      <c r="A14">
        <v>3892261</v>
      </c>
      <c r="B14" s="1" t="s">
        <v>428</v>
      </c>
    </row>
    <row r="15" spans="1:2" x14ac:dyDescent="0.2">
      <c r="A15">
        <v>4000000</v>
      </c>
      <c r="B15" s="1" t="s">
        <v>429</v>
      </c>
    </row>
    <row r="16" spans="1:2" x14ac:dyDescent="0.2">
      <c r="A16">
        <v>4100000</v>
      </c>
      <c r="B16" s="1" t="s">
        <v>430</v>
      </c>
    </row>
    <row r="17" spans="1:2" x14ac:dyDescent="0.2">
      <c r="A17">
        <v>4314121</v>
      </c>
      <c r="B17" s="1" t="s">
        <v>431</v>
      </c>
    </row>
    <row r="18" spans="1:2" x14ac:dyDescent="0.2">
      <c r="A18">
        <v>4980000</v>
      </c>
      <c r="B18" s="1" t="s">
        <v>432</v>
      </c>
    </row>
    <row r="19" spans="1:2" x14ac:dyDescent="0.2">
      <c r="A19">
        <v>5000000</v>
      </c>
      <c r="B19" s="1" t="s">
        <v>433</v>
      </c>
    </row>
    <row r="20" spans="1:2" x14ac:dyDescent="0.2">
      <c r="A20">
        <v>5200000</v>
      </c>
      <c r="B20" s="1" t="s">
        <v>434</v>
      </c>
    </row>
    <row r="21" spans="1:2" x14ac:dyDescent="0.2">
      <c r="A21">
        <v>5200461</v>
      </c>
      <c r="B21" s="1" t="s">
        <v>435</v>
      </c>
    </row>
    <row r="22" spans="1:2" x14ac:dyDescent="0.2">
      <c r="A22">
        <v>5300000</v>
      </c>
      <c r="B22" s="1" t="s">
        <v>436</v>
      </c>
    </row>
    <row r="23" spans="1:2" x14ac:dyDescent="0.2">
      <c r="A23">
        <v>5630801</v>
      </c>
      <c r="B23" s="1" t="s">
        <v>437</v>
      </c>
    </row>
    <row r="24" spans="1:2" x14ac:dyDescent="0.2">
      <c r="A24">
        <v>6300000</v>
      </c>
      <c r="B24" s="1" t="s">
        <v>438</v>
      </c>
    </row>
    <row r="25" spans="1:2" x14ac:dyDescent="0.2">
      <c r="A25">
        <v>6400000</v>
      </c>
      <c r="B25" s="1" t="s">
        <v>439</v>
      </c>
    </row>
    <row r="26" spans="1:2" x14ac:dyDescent="0.2">
      <c r="A26">
        <v>6800000</v>
      </c>
      <c r="B26" s="1" t="s">
        <v>440</v>
      </c>
    </row>
    <row r="27" spans="1:2" x14ac:dyDescent="0.2">
      <c r="A27">
        <v>6840100</v>
      </c>
      <c r="B27" s="1" t="s">
        <v>441</v>
      </c>
    </row>
    <row r="28" spans="1:2" x14ac:dyDescent="0.2">
      <c r="A28">
        <v>7000000</v>
      </c>
      <c r="B28" s="1" t="s">
        <v>442</v>
      </c>
    </row>
    <row r="29" spans="1:2" x14ac:dyDescent="0.2">
      <c r="A29">
        <v>7200001</v>
      </c>
      <c r="B29" s="1" t="s">
        <v>443</v>
      </c>
    </row>
    <row r="30" spans="1:2" x14ac:dyDescent="0.2">
      <c r="A30">
        <v>7400000</v>
      </c>
      <c r="B30" s="1" t="s">
        <v>444</v>
      </c>
    </row>
    <row r="31" spans="1:2" x14ac:dyDescent="0.2">
      <c r="A31">
        <v>7600000</v>
      </c>
      <c r="B31" s="1" t="s">
        <v>445</v>
      </c>
    </row>
    <row r="32" spans="1:2" x14ac:dyDescent="0.2">
      <c r="A32">
        <v>7700000</v>
      </c>
      <c r="B32" s="1" t="s">
        <v>446</v>
      </c>
    </row>
    <row r="33" spans="1:2" x14ac:dyDescent="0.2">
      <c r="A33">
        <v>7800000</v>
      </c>
      <c r="B33" s="1" t="s">
        <v>447</v>
      </c>
    </row>
    <row r="34" spans="1:2" x14ac:dyDescent="0.2">
      <c r="A34">
        <v>7900001</v>
      </c>
      <c r="B34" s="1" t="s">
        <v>448</v>
      </c>
    </row>
    <row r="35" spans="1:2" x14ac:dyDescent="0.2">
      <c r="A35">
        <v>8000000</v>
      </c>
      <c r="B35" s="1" t="s">
        <v>449</v>
      </c>
    </row>
    <row r="36" spans="1:2" x14ac:dyDescent="0.2">
      <c r="A36">
        <v>8115100</v>
      </c>
      <c r="B36" s="1" t="s">
        <v>450</v>
      </c>
    </row>
    <row r="37" spans="1:2" x14ac:dyDescent="0.2">
      <c r="A37">
        <v>8391421</v>
      </c>
      <c r="B37" s="1" t="s">
        <v>451</v>
      </c>
    </row>
    <row r="38" spans="1:2" x14ac:dyDescent="0.2">
      <c r="A38">
        <v>8400001</v>
      </c>
      <c r="B38" s="1" t="s">
        <v>452</v>
      </c>
    </row>
    <row r="39" spans="1:2" x14ac:dyDescent="0.2">
      <c r="A39">
        <v>8600001</v>
      </c>
      <c r="B39" s="1" t="s">
        <v>453</v>
      </c>
    </row>
    <row r="40" spans="1:2" x14ac:dyDescent="0.2">
      <c r="A40">
        <v>8800000</v>
      </c>
      <c r="B40" s="1" t="s">
        <v>454</v>
      </c>
    </row>
    <row r="41" spans="1:2" x14ac:dyDescent="0.2">
      <c r="A41">
        <v>8900000</v>
      </c>
      <c r="B41" s="1" t="s">
        <v>455</v>
      </c>
    </row>
    <row r="42" spans="1:2" x14ac:dyDescent="0.2">
      <c r="A42">
        <v>9000000</v>
      </c>
      <c r="B42" s="1" t="s">
        <v>456</v>
      </c>
    </row>
    <row r="43" spans="1:2" x14ac:dyDescent="0.2">
      <c r="A43">
        <v>9100001</v>
      </c>
      <c r="B43" s="1" t="s">
        <v>457</v>
      </c>
    </row>
    <row r="44" spans="1:2" x14ac:dyDescent="0.2">
      <c r="A44">
        <v>9200000</v>
      </c>
      <c r="B44" s="1" t="s">
        <v>458</v>
      </c>
    </row>
    <row r="45" spans="1:2" x14ac:dyDescent="0.2">
      <c r="A45">
        <v>9300001</v>
      </c>
      <c r="B45" s="1" t="s">
        <v>459</v>
      </c>
    </row>
    <row r="46" spans="1:2" x14ac:dyDescent="0.2">
      <c r="A46">
        <v>9600000</v>
      </c>
      <c r="B46" s="1" t="s">
        <v>460</v>
      </c>
    </row>
    <row r="47" spans="1:2" x14ac:dyDescent="0.2">
      <c r="A47">
        <v>9800000</v>
      </c>
      <c r="B47" s="1" t="s">
        <v>461</v>
      </c>
    </row>
    <row r="48" spans="1:2" x14ac:dyDescent="0.2">
      <c r="A48">
        <v>9900000</v>
      </c>
      <c r="B48" s="1" t="s">
        <v>462</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7338-2178-44FD-A7B4-14E22B49525E}">
  <sheetPr codeName="Sheet5">
    <tabColor theme="0" tint="-0.34998626667073579"/>
  </sheetPr>
  <dimension ref="A1:A346"/>
  <sheetViews>
    <sheetView topLeftCell="A327" workbookViewId="0">
      <selection activeCell="A346" sqref="A1:A346"/>
    </sheetView>
  </sheetViews>
  <sheetFormatPr defaultRowHeight="14.25" x14ac:dyDescent="0.2"/>
  <cols>
    <col min="1" max="16384" width="9.33203125" style="2"/>
  </cols>
  <sheetData>
    <row r="1" spans="1:1" x14ac:dyDescent="0.2">
      <c r="A1" s="2" t="s">
        <v>18</v>
      </c>
    </row>
    <row r="2" spans="1:1" x14ac:dyDescent="0.2">
      <c r="A2" s="2" t="s">
        <v>19</v>
      </c>
    </row>
    <row r="3" spans="1:1" x14ac:dyDescent="0.2">
      <c r="A3" s="2" t="s">
        <v>20</v>
      </c>
    </row>
    <row r="4" spans="1:1" x14ac:dyDescent="0.2">
      <c r="A4" s="2" t="s">
        <v>21</v>
      </c>
    </row>
    <row r="5" spans="1:1" x14ac:dyDescent="0.2">
      <c r="A5" s="2" t="s">
        <v>22</v>
      </c>
    </row>
    <row r="6" spans="1:1" x14ac:dyDescent="0.2">
      <c r="A6" s="2" t="s">
        <v>23</v>
      </c>
    </row>
    <row r="7" spans="1:1" x14ac:dyDescent="0.2">
      <c r="A7" s="2" t="s">
        <v>24</v>
      </c>
    </row>
    <row r="8" spans="1:1" x14ac:dyDescent="0.2">
      <c r="A8" s="2" t="s">
        <v>25</v>
      </c>
    </row>
    <row r="9" spans="1:1" x14ac:dyDescent="0.2">
      <c r="A9" s="2" t="s">
        <v>26</v>
      </c>
    </row>
    <row r="10" spans="1:1" x14ac:dyDescent="0.2">
      <c r="A10" s="2" t="s">
        <v>27</v>
      </c>
    </row>
    <row r="11" spans="1:1" x14ac:dyDescent="0.2">
      <c r="A11" s="2" t="s">
        <v>28</v>
      </c>
    </row>
    <row r="12" spans="1:1" x14ac:dyDescent="0.2">
      <c r="A12" s="2" t="s">
        <v>29</v>
      </c>
    </row>
    <row r="13" spans="1:1" x14ac:dyDescent="0.2">
      <c r="A13" s="2" t="s">
        <v>30</v>
      </c>
    </row>
    <row r="14" spans="1:1" x14ac:dyDescent="0.2">
      <c r="A14" s="2" t="s">
        <v>31</v>
      </c>
    </row>
    <row r="15" spans="1:1" x14ac:dyDescent="0.2">
      <c r="A15" s="2" t="s">
        <v>32</v>
      </c>
    </row>
    <row r="16" spans="1:1" x14ac:dyDescent="0.2">
      <c r="A16" s="2" t="s">
        <v>33</v>
      </c>
    </row>
    <row r="17" spans="1:1" x14ac:dyDescent="0.2">
      <c r="A17" s="2" t="s">
        <v>34</v>
      </c>
    </row>
    <row r="18" spans="1:1" x14ac:dyDescent="0.2">
      <c r="A18" s="2" t="s">
        <v>35</v>
      </c>
    </row>
    <row r="19" spans="1:1" x14ac:dyDescent="0.2">
      <c r="A19" s="2" t="s">
        <v>36</v>
      </c>
    </row>
    <row r="20" spans="1:1" x14ac:dyDescent="0.2">
      <c r="A20" s="2" t="s">
        <v>37</v>
      </c>
    </row>
    <row r="21" spans="1:1" x14ac:dyDescent="0.2">
      <c r="A21" s="2" t="s">
        <v>38</v>
      </c>
    </row>
    <row r="22" spans="1:1" x14ac:dyDescent="0.2">
      <c r="A22" s="2" t="s">
        <v>39</v>
      </c>
    </row>
    <row r="23" spans="1:1" x14ac:dyDescent="0.2">
      <c r="A23" s="2" t="s">
        <v>40</v>
      </c>
    </row>
    <row r="24" spans="1:1" x14ac:dyDescent="0.2">
      <c r="A24" s="2" t="s">
        <v>41</v>
      </c>
    </row>
    <row r="25" spans="1:1" x14ac:dyDescent="0.2">
      <c r="A25" s="2" t="s">
        <v>42</v>
      </c>
    </row>
    <row r="26" spans="1:1" x14ac:dyDescent="0.2">
      <c r="A26" s="2" t="s">
        <v>43</v>
      </c>
    </row>
    <row r="27" spans="1:1" x14ac:dyDescent="0.2">
      <c r="A27" s="2" t="s">
        <v>44</v>
      </c>
    </row>
    <row r="28" spans="1:1" x14ac:dyDescent="0.2">
      <c r="A28" s="2" t="s">
        <v>45</v>
      </c>
    </row>
    <row r="29" spans="1:1" x14ac:dyDescent="0.2">
      <c r="A29" s="2" t="s">
        <v>46</v>
      </c>
    </row>
    <row r="30" spans="1:1" x14ac:dyDescent="0.2">
      <c r="A30" s="2" t="s">
        <v>47</v>
      </c>
    </row>
    <row r="31" spans="1:1" x14ac:dyDescent="0.2">
      <c r="A31" s="2" t="s">
        <v>48</v>
      </c>
    </row>
    <row r="32" spans="1:1" x14ac:dyDescent="0.2">
      <c r="A32" s="2" t="s">
        <v>49</v>
      </c>
    </row>
    <row r="33" spans="1:1" x14ac:dyDescent="0.2">
      <c r="A33" s="2" t="s">
        <v>50</v>
      </c>
    </row>
    <row r="34" spans="1:1" x14ac:dyDescent="0.2">
      <c r="A34" s="2" t="s">
        <v>51</v>
      </c>
    </row>
    <row r="35" spans="1:1" x14ac:dyDescent="0.2">
      <c r="A35" s="2" t="s">
        <v>52</v>
      </c>
    </row>
    <row r="36" spans="1:1" x14ac:dyDescent="0.2">
      <c r="A36" s="2" t="s">
        <v>53</v>
      </c>
    </row>
    <row r="37" spans="1:1" x14ac:dyDescent="0.2">
      <c r="A37" s="2" t="s">
        <v>54</v>
      </c>
    </row>
    <row r="38" spans="1:1" x14ac:dyDescent="0.2">
      <c r="A38" s="2" t="s">
        <v>55</v>
      </c>
    </row>
    <row r="39" spans="1:1" x14ac:dyDescent="0.2">
      <c r="A39" s="2" t="s">
        <v>56</v>
      </c>
    </row>
    <row r="40" spans="1:1" x14ac:dyDescent="0.2">
      <c r="A40" s="2" t="s">
        <v>57</v>
      </c>
    </row>
    <row r="41" spans="1:1" x14ac:dyDescent="0.2">
      <c r="A41" s="2" t="s">
        <v>58</v>
      </c>
    </row>
    <row r="42" spans="1:1" x14ac:dyDescent="0.2">
      <c r="A42" s="2" t="s">
        <v>59</v>
      </c>
    </row>
    <row r="43" spans="1:1" x14ac:dyDescent="0.2">
      <c r="A43" s="2" t="s">
        <v>60</v>
      </c>
    </row>
    <row r="44" spans="1:1" x14ac:dyDescent="0.2">
      <c r="A44" s="2" t="s">
        <v>61</v>
      </c>
    </row>
    <row r="45" spans="1:1" x14ac:dyDescent="0.2">
      <c r="A45" s="2" t="s">
        <v>62</v>
      </c>
    </row>
    <row r="46" spans="1:1" x14ac:dyDescent="0.2">
      <c r="A46" s="2" t="s">
        <v>63</v>
      </c>
    </row>
    <row r="47" spans="1:1" x14ac:dyDescent="0.2">
      <c r="A47" s="2" t="s">
        <v>64</v>
      </c>
    </row>
    <row r="48" spans="1:1" x14ac:dyDescent="0.2">
      <c r="A48" s="2" t="s">
        <v>65</v>
      </c>
    </row>
    <row r="49" spans="1:1" x14ac:dyDescent="0.2">
      <c r="A49" s="2" t="s">
        <v>66</v>
      </c>
    </row>
    <row r="50" spans="1:1" x14ac:dyDescent="0.2">
      <c r="A50" s="2" t="s">
        <v>67</v>
      </c>
    </row>
    <row r="51" spans="1:1" x14ac:dyDescent="0.2">
      <c r="A51" s="2" t="s">
        <v>68</v>
      </c>
    </row>
    <row r="52" spans="1:1" x14ac:dyDescent="0.2">
      <c r="A52" s="2" t="s">
        <v>69</v>
      </c>
    </row>
    <row r="53" spans="1:1" x14ac:dyDescent="0.2">
      <c r="A53" s="2" t="s">
        <v>70</v>
      </c>
    </row>
    <row r="54" spans="1:1" x14ac:dyDescent="0.2">
      <c r="A54" s="2" t="s">
        <v>71</v>
      </c>
    </row>
    <row r="55" spans="1:1" x14ac:dyDescent="0.2">
      <c r="A55" s="2" t="s">
        <v>72</v>
      </c>
    </row>
    <row r="56" spans="1:1" x14ac:dyDescent="0.2">
      <c r="A56" s="2" t="s">
        <v>73</v>
      </c>
    </row>
    <row r="57" spans="1:1" x14ac:dyDescent="0.2">
      <c r="A57" s="2" t="s">
        <v>74</v>
      </c>
    </row>
    <row r="58" spans="1:1" x14ac:dyDescent="0.2">
      <c r="A58" s="2" t="s">
        <v>75</v>
      </c>
    </row>
    <row r="59" spans="1:1" x14ac:dyDescent="0.2">
      <c r="A59" s="2" t="s">
        <v>76</v>
      </c>
    </row>
    <row r="60" spans="1:1" x14ac:dyDescent="0.2">
      <c r="A60" s="2" t="s">
        <v>77</v>
      </c>
    </row>
    <row r="61" spans="1:1" x14ac:dyDescent="0.2">
      <c r="A61" s="2" t="s">
        <v>78</v>
      </c>
    </row>
    <row r="62" spans="1:1" x14ac:dyDescent="0.2">
      <c r="A62" s="2" t="s">
        <v>79</v>
      </c>
    </row>
    <row r="63" spans="1:1" x14ac:dyDescent="0.2">
      <c r="A63" s="2" t="s">
        <v>80</v>
      </c>
    </row>
    <row r="64" spans="1:1" x14ac:dyDescent="0.2">
      <c r="A64" s="2" t="s">
        <v>81</v>
      </c>
    </row>
    <row r="65" spans="1:1" x14ac:dyDescent="0.2">
      <c r="A65" s="2" t="s">
        <v>82</v>
      </c>
    </row>
    <row r="66" spans="1:1" x14ac:dyDescent="0.2">
      <c r="A66" s="2" t="s">
        <v>83</v>
      </c>
    </row>
    <row r="67" spans="1:1" x14ac:dyDescent="0.2">
      <c r="A67" s="2" t="s">
        <v>84</v>
      </c>
    </row>
    <row r="68" spans="1:1" x14ac:dyDescent="0.2">
      <c r="A68" s="2" t="s">
        <v>85</v>
      </c>
    </row>
    <row r="69" spans="1:1" x14ac:dyDescent="0.2">
      <c r="A69" s="2" t="s">
        <v>86</v>
      </c>
    </row>
    <row r="70" spans="1:1" x14ac:dyDescent="0.2">
      <c r="A70" s="2" t="s">
        <v>87</v>
      </c>
    </row>
    <row r="71" spans="1:1" x14ac:dyDescent="0.2">
      <c r="A71" s="2" t="s">
        <v>88</v>
      </c>
    </row>
    <row r="72" spans="1:1" x14ac:dyDescent="0.2">
      <c r="A72" s="2" t="s">
        <v>89</v>
      </c>
    </row>
    <row r="73" spans="1:1" x14ac:dyDescent="0.2">
      <c r="A73" s="2" t="s">
        <v>90</v>
      </c>
    </row>
    <row r="74" spans="1:1" x14ac:dyDescent="0.2">
      <c r="A74" s="2" t="s">
        <v>91</v>
      </c>
    </row>
    <row r="75" spans="1:1" x14ac:dyDescent="0.2">
      <c r="A75" s="2" t="s">
        <v>92</v>
      </c>
    </row>
    <row r="76" spans="1:1" x14ac:dyDescent="0.2">
      <c r="A76" s="2" t="s">
        <v>93</v>
      </c>
    </row>
    <row r="77" spans="1:1" x14ac:dyDescent="0.2">
      <c r="A77" s="2" t="s">
        <v>94</v>
      </c>
    </row>
    <row r="78" spans="1:1" x14ac:dyDescent="0.2">
      <c r="A78" s="2" t="s">
        <v>95</v>
      </c>
    </row>
    <row r="79" spans="1:1" x14ac:dyDescent="0.2">
      <c r="A79" s="2" t="s">
        <v>96</v>
      </c>
    </row>
    <row r="80" spans="1:1" x14ac:dyDescent="0.2">
      <c r="A80" s="2" t="s">
        <v>97</v>
      </c>
    </row>
    <row r="81" spans="1:1" x14ac:dyDescent="0.2">
      <c r="A81" s="2" t="s">
        <v>98</v>
      </c>
    </row>
    <row r="82" spans="1:1" x14ac:dyDescent="0.2">
      <c r="A82" s="2" t="s">
        <v>99</v>
      </c>
    </row>
    <row r="83" spans="1:1" x14ac:dyDescent="0.2">
      <c r="A83" s="2" t="s">
        <v>100</v>
      </c>
    </row>
    <row r="84" spans="1:1" x14ac:dyDescent="0.2">
      <c r="A84" s="2" t="s">
        <v>101</v>
      </c>
    </row>
    <row r="85" spans="1:1" x14ac:dyDescent="0.2">
      <c r="A85" s="2" t="s">
        <v>102</v>
      </c>
    </row>
    <row r="86" spans="1:1" x14ac:dyDescent="0.2">
      <c r="A86" s="2" t="s">
        <v>103</v>
      </c>
    </row>
    <row r="87" spans="1:1" x14ac:dyDescent="0.2">
      <c r="A87" s="2" t="s">
        <v>104</v>
      </c>
    </row>
    <row r="88" spans="1:1" x14ac:dyDescent="0.2">
      <c r="A88" s="2" t="s">
        <v>105</v>
      </c>
    </row>
    <row r="89" spans="1:1" x14ac:dyDescent="0.2">
      <c r="A89" s="2" t="s">
        <v>106</v>
      </c>
    </row>
    <row r="90" spans="1:1" x14ac:dyDescent="0.2">
      <c r="A90" s="2" t="s">
        <v>107</v>
      </c>
    </row>
    <row r="91" spans="1:1" x14ac:dyDescent="0.2">
      <c r="A91" s="2" t="s">
        <v>108</v>
      </c>
    </row>
    <row r="92" spans="1:1" x14ac:dyDescent="0.2">
      <c r="A92" s="2" t="s">
        <v>109</v>
      </c>
    </row>
    <row r="93" spans="1:1" x14ac:dyDescent="0.2">
      <c r="A93" s="2" t="s">
        <v>110</v>
      </c>
    </row>
    <row r="94" spans="1:1" x14ac:dyDescent="0.2">
      <c r="A94" s="2" t="s">
        <v>111</v>
      </c>
    </row>
    <row r="95" spans="1:1" x14ac:dyDescent="0.2">
      <c r="A95" s="2" t="s">
        <v>112</v>
      </c>
    </row>
    <row r="96" spans="1:1" x14ac:dyDescent="0.2">
      <c r="A96" s="2" t="s">
        <v>113</v>
      </c>
    </row>
    <row r="97" spans="1:1" x14ac:dyDescent="0.2">
      <c r="A97" s="2" t="s">
        <v>114</v>
      </c>
    </row>
    <row r="98" spans="1:1" x14ac:dyDescent="0.2">
      <c r="A98" s="2" t="s">
        <v>115</v>
      </c>
    </row>
    <row r="99" spans="1:1" x14ac:dyDescent="0.2">
      <c r="A99" s="2" t="s">
        <v>116</v>
      </c>
    </row>
    <row r="100" spans="1:1" x14ac:dyDescent="0.2">
      <c r="A100" s="2" t="s">
        <v>117</v>
      </c>
    </row>
    <row r="101" spans="1:1" x14ac:dyDescent="0.2">
      <c r="A101" s="2" t="s">
        <v>118</v>
      </c>
    </row>
    <row r="102" spans="1:1" x14ac:dyDescent="0.2">
      <c r="A102" s="2" t="s">
        <v>119</v>
      </c>
    </row>
    <row r="103" spans="1:1" x14ac:dyDescent="0.2">
      <c r="A103" s="2" t="s">
        <v>120</v>
      </c>
    </row>
    <row r="104" spans="1:1" x14ac:dyDescent="0.2">
      <c r="A104" s="2" t="s">
        <v>121</v>
      </c>
    </row>
    <row r="105" spans="1:1" x14ac:dyDescent="0.2">
      <c r="A105" s="2" t="s">
        <v>122</v>
      </c>
    </row>
    <row r="106" spans="1:1" x14ac:dyDescent="0.2">
      <c r="A106" s="2" t="s">
        <v>123</v>
      </c>
    </row>
    <row r="107" spans="1:1" x14ac:dyDescent="0.2">
      <c r="A107" s="2" t="s">
        <v>124</v>
      </c>
    </row>
    <row r="108" spans="1:1" x14ac:dyDescent="0.2">
      <c r="A108" s="2" t="s">
        <v>125</v>
      </c>
    </row>
    <row r="109" spans="1:1" x14ac:dyDescent="0.2">
      <c r="A109" s="2" t="s">
        <v>126</v>
      </c>
    </row>
    <row r="110" spans="1:1" x14ac:dyDescent="0.2">
      <c r="A110" s="2" t="s">
        <v>127</v>
      </c>
    </row>
    <row r="111" spans="1:1" x14ac:dyDescent="0.2">
      <c r="A111" s="2" t="s">
        <v>128</v>
      </c>
    </row>
    <row r="112" spans="1:1" x14ac:dyDescent="0.2">
      <c r="A112" s="2" t="s">
        <v>129</v>
      </c>
    </row>
    <row r="113" spans="1:1" x14ac:dyDescent="0.2">
      <c r="A113" s="2" t="s">
        <v>130</v>
      </c>
    </row>
    <row r="114" spans="1:1" x14ac:dyDescent="0.2">
      <c r="A114" s="2" t="s">
        <v>131</v>
      </c>
    </row>
    <row r="115" spans="1:1" x14ac:dyDescent="0.2">
      <c r="A115" s="2" t="s">
        <v>132</v>
      </c>
    </row>
    <row r="116" spans="1:1" x14ac:dyDescent="0.2">
      <c r="A116" s="2" t="s">
        <v>133</v>
      </c>
    </row>
    <row r="117" spans="1:1" x14ac:dyDescent="0.2">
      <c r="A117" s="2" t="s">
        <v>134</v>
      </c>
    </row>
    <row r="118" spans="1:1" x14ac:dyDescent="0.2">
      <c r="A118" s="2" t="s">
        <v>135</v>
      </c>
    </row>
    <row r="119" spans="1:1" x14ac:dyDescent="0.2">
      <c r="A119" s="2" t="s">
        <v>136</v>
      </c>
    </row>
    <row r="120" spans="1:1" x14ac:dyDescent="0.2">
      <c r="A120" s="2" t="s">
        <v>137</v>
      </c>
    </row>
    <row r="121" spans="1:1" x14ac:dyDescent="0.2">
      <c r="A121" s="2" t="s">
        <v>138</v>
      </c>
    </row>
    <row r="122" spans="1:1" x14ac:dyDescent="0.2">
      <c r="A122" s="2" t="s">
        <v>139</v>
      </c>
    </row>
    <row r="123" spans="1:1" x14ac:dyDescent="0.2">
      <c r="A123" s="2" t="s">
        <v>140</v>
      </c>
    </row>
    <row r="124" spans="1:1" x14ac:dyDescent="0.2">
      <c r="A124" s="2" t="s">
        <v>141</v>
      </c>
    </row>
    <row r="125" spans="1:1" x14ac:dyDescent="0.2">
      <c r="A125" s="2" t="s">
        <v>142</v>
      </c>
    </row>
    <row r="126" spans="1:1" x14ac:dyDescent="0.2">
      <c r="A126" s="2" t="s">
        <v>143</v>
      </c>
    </row>
    <row r="127" spans="1:1" x14ac:dyDescent="0.2">
      <c r="A127" s="2" t="s">
        <v>144</v>
      </c>
    </row>
    <row r="128" spans="1:1" x14ac:dyDescent="0.2">
      <c r="A128" s="2" t="s">
        <v>145</v>
      </c>
    </row>
    <row r="129" spans="1:1" x14ac:dyDescent="0.2">
      <c r="A129" s="2" t="s">
        <v>146</v>
      </c>
    </row>
    <row r="130" spans="1:1" x14ac:dyDescent="0.2">
      <c r="A130" s="2" t="s">
        <v>147</v>
      </c>
    </row>
    <row r="131" spans="1:1" x14ac:dyDescent="0.2">
      <c r="A131" s="2" t="s">
        <v>148</v>
      </c>
    </row>
    <row r="132" spans="1:1" x14ac:dyDescent="0.2">
      <c r="A132" s="2" t="s">
        <v>149</v>
      </c>
    </row>
    <row r="133" spans="1:1" x14ac:dyDescent="0.2">
      <c r="A133" s="2" t="s">
        <v>150</v>
      </c>
    </row>
    <row r="134" spans="1:1" x14ac:dyDescent="0.2">
      <c r="A134" s="2" t="s">
        <v>151</v>
      </c>
    </row>
    <row r="135" spans="1:1" x14ac:dyDescent="0.2">
      <c r="A135" s="2" t="s">
        <v>152</v>
      </c>
    </row>
    <row r="136" spans="1:1" x14ac:dyDescent="0.2">
      <c r="A136" s="2" t="s">
        <v>153</v>
      </c>
    </row>
    <row r="137" spans="1:1" x14ac:dyDescent="0.2">
      <c r="A137" s="2" t="s">
        <v>154</v>
      </c>
    </row>
    <row r="138" spans="1:1" x14ac:dyDescent="0.2">
      <c r="A138" s="2" t="s">
        <v>155</v>
      </c>
    </row>
    <row r="139" spans="1:1" x14ac:dyDescent="0.2">
      <c r="A139" s="2" t="s">
        <v>156</v>
      </c>
    </row>
    <row r="140" spans="1:1" x14ac:dyDescent="0.2">
      <c r="A140" s="2" t="s">
        <v>157</v>
      </c>
    </row>
    <row r="141" spans="1:1" x14ac:dyDescent="0.2">
      <c r="A141" s="2" t="s">
        <v>158</v>
      </c>
    </row>
    <row r="142" spans="1:1" x14ac:dyDescent="0.2">
      <c r="A142" s="2" t="s">
        <v>159</v>
      </c>
    </row>
    <row r="143" spans="1:1" x14ac:dyDescent="0.2">
      <c r="A143" s="2" t="s">
        <v>160</v>
      </c>
    </row>
    <row r="144" spans="1:1" x14ac:dyDescent="0.2">
      <c r="A144" s="2" t="s">
        <v>161</v>
      </c>
    </row>
    <row r="145" spans="1:1" x14ac:dyDescent="0.2">
      <c r="A145" s="2" t="s">
        <v>162</v>
      </c>
    </row>
    <row r="146" spans="1:1" x14ac:dyDescent="0.2">
      <c r="A146" s="2" t="s">
        <v>163</v>
      </c>
    </row>
    <row r="147" spans="1:1" x14ac:dyDescent="0.2">
      <c r="A147" s="2" t="s">
        <v>164</v>
      </c>
    </row>
    <row r="148" spans="1:1" x14ac:dyDescent="0.2">
      <c r="A148" s="2" t="s">
        <v>165</v>
      </c>
    </row>
    <row r="149" spans="1:1" x14ac:dyDescent="0.2">
      <c r="A149" s="2" t="s">
        <v>166</v>
      </c>
    </row>
    <row r="150" spans="1:1" x14ac:dyDescent="0.2">
      <c r="A150" s="2" t="s">
        <v>167</v>
      </c>
    </row>
    <row r="151" spans="1:1" x14ac:dyDescent="0.2">
      <c r="A151" s="2" t="s">
        <v>168</v>
      </c>
    </row>
    <row r="152" spans="1:1" x14ac:dyDescent="0.2">
      <c r="A152" s="2" t="s">
        <v>169</v>
      </c>
    </row>
    <row r="153" spans="1:1" x14ac:dyDescent="0.2">
      <c r="A153" s="2" t="s">
        <v>170</v>
      </c>
    </row>
    <row r="154" spans="1:1" x14ac:dyDescent="0.2">
      <c r="A154" s="2" t="s">
        <v>171</v>
      </c>
    </row>
    <row r="155" spans="1:1" x14ac:dyDescent="0.2">
      <c r="A155" s="2" t="s">
        <v>172</v>
      </c>
    </row>
    <row r="156" spans="1:1" x14ac:dyDescent="0.2">
      <c r="A156" s="2" t="s">
        <v>173</v>
      </c>
    </row>
    <row r="157" spans="1:1" x14ac:dyDescent="0.2">
      <c r="A157" s="2" t="s">
        <v>174</v>
      </c>
    </row>
    <row r="158" spans="1:1" x14ac:dyDescent="0.2">
      <c r="A158" s="2" t="s">
        <v>175</v>
      </c>
    </row>
    <row r="159" spans="1:1" x14ac:dyDescent="0.2">
      <c r="A159" s="2" t="s">
        <v>176</v>
      </c>
    </row>
    <row r="160" spans="1:1" x14ac:dyDescent="0.2">
      <c r="A160" s="2" t="s">
        <v>177</v>
      </c>
    </row>
    <row r="161" spans="1:1" x14ac:dyDescent="0.2">
      <c r="A161" s="2" t="s">
        <v>178</v>
      </c>
    </row>
    <row r="162" spans="1:1" x14ac:dyDescent="0.2">
      <c r="A162" s="2" t="s">
        <v>179</v>
      </c>
    </row>
    <row r="163" spans="1:1" x14ac:dyDescent="0.2">
      <c r="A163" s="2" t="s">
        <v>180</v>
      </c>
    </row>
    <row r="164" spans="1:1" x14ac:dyDescent="0.2">
      <c r="A164" s="2" t="s">
        <v>181</v>
      </c>
    </row>
    <row r="165" spans="1:1" x14ac:dyDescent="0.2">
      <c r="A165" s="2" t="s">
        <v>182</v>
      </c>
    </row>
    <row r="166" spans="1:1" x14ac:dyDescent="0.2">
      <c r="A166" s="2" t="s">
        <v>183</v>
      </c>
    </row>
    <row r="167" spans="1:1" x14ac:dyDescent="0.2">
      <c r="A167" s="2" t="s">
        <v>184</v>
      </c>
    </row>
    <row r="168" spans="1:1" x14ac:dyDescent="0.2">
      <c r="A168" s="2" t="s">
        <v>185</v>
      </c>
    </row>
    <row r="169" spans="1:1" x14ac:dyDescent="0.2">
      <c r="A169" s="2" t="s">
        <v>186</v>
      </c>
    </row>
    <row r="170" spans="1:1" x14ac:dyDescent="0.2">
      <c r="A170" s="2" t="s">
        <v>187</v>
      </c>
    </row>
    <row r="171" spans="1:1" x14ac:dyDescent="0.2">
      <c r="A171" s="2" t="s">
        <v>188</v>
      </c>
    </row>
    <row r="172" spans="1:1" x14ac:dyDescent="0.2">
      <c r="A172" s="2" t="s">
        <v>189</v>
      </c>
    </row>
    <row r="173" spans="1:1" x14ac:dyDescent="0.2">
      <c r="A173" s="2" t="s">
        <v>190</v>
      </c>
    </row>
    <row r="174" spans="1:1" x14ac:dyDescent="0.2">
      <c r="A174" s="2" t="s">
        <v>191</v>
      </c>
    </row>
    <row r="175" spans="1:1" x14ac:dyDescent="0.2">
      <c r="A175" s="2" t="s">
        <v>192</v>
      </c>
    </row>
    <row r="176" spans="1:1" x14ac:dyDescent="0.2">
      <c r="A176" s="2" t="s">
        <v>193</v>
      </c>
    </row>
    <row r="177" spans="1:1" x14ac:dyDescent="0.2">
      <c r="A177" s="2" t="s">
        <v>194</v>
      </c>
    </row>
    <row r="178" spans="1:1" x14ac:dyDescent="0.2">
      <c r="A178" s="2" t="s">
        <v>195</v>
      </c>
    </row>
    <row r="179" spans="1:1" x14ac:dyDescent="0.2">
      <c r="A179" s="2" t="s">
        <v>196</v>
      </c>
    </row>
    <row r="180" spans="1:1" x14ac:dyDescent="0.2">
      <c r="A180" s="2" t="s">
        <v>197</v>
      </c>
    </row>
    <row r="181" spans="1:1" x14ac:dyDescent="0.2">
      <c r="A181" s="2" t="s">
        <v>198</v>
      </c>
    </row>
    <row r="182" spans="1:1" x14ac:dyDescent="0.2">
      <c r="A182" s="2" t="s">
        <v>199</v>
      </c>
    </row>
    <row r="183" spans="1:1" x14ac:dyDescent="0.2">
      <c r="A183" s="2" t="s">
        <v>200</v>
      </c>
    </row>
    <row r="184" spans="1:1" x14ac:dyDescent="0.2">
      <c r="A184" s="2" t="s">
        <v>201</v>
      </c>
    </row>
    <row r="185" spans="1:1" x14ac:dyDescent="0.2">
      <c r="A185" s="2" t="s">
        <v>202</v>
      </c>
    </row>
    <row r="186" spans="1:1" x14ac:dyDescent="0.2">
      <c r="A186" s="2" t="s">
        <v>203</v>
      </c>
    </row>
    <row r="187" spans="1:1" x14ac:dyDescent="0.2">
      <c r="A187" s="2" t="s">
        <v>204</v>
      </c>
    </row>
    <row r="188" spans="1:1" x14ac:dyDescent="0.2">
      <c r="A188" s="2" t="s">
        <v>205</v>
      </c>
    </row>
    <row r="189" spans="1:1" x14ac:dyDescent="0.2">
      <c r="A189" s="2" t="s">
        <v>206</v>
      </c>
    </row>
    <row r="190" spans="1:1" x14ac:dyDescent="0.2">
      <c r="A190" s="2" t="s">
        <v>207</v>
      </c>
    </row>
    <row r="191" spans="1:1" x14ac:dyDescent="0.2">
      <c r="A191" s="2" t="s">
        <v>208</v>
      </c>
    </row>
    <row r="192" spans="1:1" x14ac:dyDescent="0.2">
      <c r="A192" s="2" t="s">
        <v>209</v>
      </c>
    </row>
    <row r="193" spans="1:1" x14ac:dyDescent="0.2">
      <c r="A193" s="2" t="s">
        <v>210</v>
      </c>
    </row>
    <row r="194" spans="1:1" x14ac:dyDescent="0.2">
      <c r="A194" s="2" t="s">
        <v>211</v>
      </c>
    </row>
    <row r="195" spans="1:1" x14ac:dyDescent="0.2">
      <c r="A195" s="2" t="s">
        <v>212</v>
      </c>
    </row>
    <row r="196" spans="1:1" x14ac:dyDescent="0.2">
      <c r="A196" s="2" t="s">
        <v>213</v>
      </c>
    </row>
    <row r="197" spans="1:1" x14ac:dyDescent="0.2">
      <c r="A197" s="2" t="s">
        <v>214</v>
      </c>
    </row>
    <row r="198" spans="1:1" x14ac:dyDescent="0.2">
      <c r="A198" s="2" t="s">
        <v>215</v>
      </c>
    </row>
    <row r="199" spans="1:1" x14ac:dyDescent="0.2">
      <c r="A199" s="2" t="s">
        <v>216</v>
      </c>
    </row>
    <row r="200" spans="1:1" x14ac:dyDescent="0.2">
      <c r="A200" s="2" t="s">
        <v>217</v>
      </c>
    </row>
    <row r="201" spans="1:1" x14ac:dyDescent="0.2">
      <c r="A201" s="2" t="s">
        <v>218</v>
      </c>
    </row>
    <row r="202" spans="1:1" x14ac:dyDescent="0.2">
      <c r="A202" s="2" t="s">
        <v>219</v>
      </c>
    </row>
    <row r="203" spans="1:1" x14ac:dyDescent="0.2">
      <c r="A203" s="2" t="s">
        <v>220</v>
      </c>
    </row>
    <row r="204" spans="1:1" x14ac:dyDescent="0.2">
      <c r="A204" s="2" t="s">
        <v>221</v>
      </c>
    </row>
    <row r="205" spans="1:1" x14ac:dyDescent="0.2">
      <c r="A205" s="2" t="s">
        <v>222</v>
      </c>
    </row>
    <row r="206" spans="1:1" x14ac:dyDescent="0.2">
      <c r="A206" s="2" t="s">
        <v>223</v>
      </c>
    </row>
    <row r="207" spans="1:1" x14ac:dyDescent="0.2">
      <c r="A207" s="2" t="s">
        <v>224</v>
      </c>
    </row>
    <row r="208" spans="1:1" x14ac:dyDescent="0.2">
      <c r="A208" s="2" t="s">
        <v>225</v>
      </c>
    </row>
    <row r="209" spans="1:1" x14ac:dyDescent="0.2">
      <c r="A209" s="2" t="s">
        <v>226</v>
      </c>
    </row>
    <row r="210" spans="1:1" x14ac:dyDescent="0.2">
      <c r="A210" s="2" t="s">
        <v>227</v>
      </c>
    </row>
    <row r="211" spans="1:1" x14ac:dyDescent="0.2">
      <c r="A211" s="2" t="s">
        <v>228</v>
      </c>
    </row>
    <row r="212" spans="1:1" x14ac:dyDescent="0.2">
      <c r="A212" s="2" t="s">
        <v>229</v>
      </c>
    </row>
    <row r="213" spans="1:1" x14ac:dyDescent="0.2">
      <c r="A213" s="2" t="s">
        <v>230</v>
      </c>
    </row>
    <row r="214" spans="1:1" x14ac:dyDescent="0.2">
      <c r="A214" s="2" t="s">
        <v>231</v>
      </c>
    </row>
    <row r="215" spans="1:1" x14ac:dyDescent="0.2">
      <c r="A215" s="2" t="s">
        <v>232</v>
      </c>
    </row>
    <row r="216" spans="1:1" x14ac:dyDescent="0.2">
      <c r="A216" s="2" t="s">
        <v>233</v>
      </c>
    </row>
    <row r="217" spans="1:1" x14ac:dyDescent="0.2">
      <c r="A217" s="2" t="s">
        <v>234</v>
      </c>
    </row>
    <row r="218" spans="1:1" x14ac:dyDescent="0.2">
      <c r="A218" s="2" t="s">
        <v>235</v>
      </c>
    </row>
    <row r="219" spans="1:1" x14ac:dyDescent="0.2">
      <c r="A219" s="2" t="s">
        <v>236</v>
      </c>
    </row>
    <row r="220" spans="1:1" x14ac:dyDescent="0.2">
      <c r="A220" s="2" t="s">
        <v>237</v>
      </c>
    </row>
    <row r="221" spans="1:1" x14ac:dyDescent="0.2">
      <c r="A221" s="2" t="s">
        <v>238</v>
      </c>
    </row>
    <row r="222" spans="1:1" x14ac:dyDescent="0.2">
      <c r="A222" s="2" t="s">
        <v>239</v>
      </c>
    </row>
    <row r="223" spans="1:1" x14ac:dyDescent="0.2">
      <c r="A223" s="2" t="s">
        <v>240</v>
      </c>
    </row>
    <row r="224" spans="1:1" x14ac:dyDescent="0.2">
      <c r="A224" s="2" t="s">
        <v>241</v>
      </c>
    </row>
    <row r="225" spans="1:1" x14ac:dyDescent="0.2">
      <c r="A225" s="2" t="s">
        <v>242</v>
      </c>
    </row>
    <row r="226" spans="1:1" x14ac:dyDescent="0.2">
      <c r="A226" s="2" t="s">
        <v>243</v>
      </c>
    </row>
    <row r="227" spans="1:1" x14ac:dyDescent="0.2">
      <c r="A227" s="2" t="s">
        <v>244</v>
      </c>
    </row>
    <row r="228" spans="1:1" x14ac:dyDescent="0.2">
      <c r="A228" s="2" t="s">
        <v>245</v>
      </c>
    </row>
    <row r="229" spans="1:1" x14ac:dyDescent="0.2">
      <c r="A229" s="2" t="s">
        <v>246</v>
      </c>
    </row>
    <row r="230" spans="1:1" x14ac:dyDescent="0.2">
      <c r="A230" s="2" t="s">
        <v>247</v>
      </c>
    </row>
    <row r="231" spans="1:1" x14ac:dyDescent="0.2">
      <c r="A231" s="2" t="s">
        <v>248</v>
      </c>
    </row>
    <row r="232" spans="1:1" x14ac:dyDescent="0.2">
      <c r="A232" s="2" t="s">
        <v>249</v>
      </c>
    </row>
    <row r="233" spans="1:1" x14ac:dyDescent="0.2">
      <c r="A233" s="2" t="s">
        <v>250</v>
      </c>
    </row>
    <row r="234" spans="1:1" x14ac:dyDescent="0.2">
      <c r="A234" s="2" t="s">
        <v>251</v>
      </c>
    </row>
    <row r="235" spans="1:1" x14ac:dyDescent="0.2">
      <c r="A235" s="2" t="s">
        <v>252</v>
      </c>
    </row>
    <row r="236" spans="1:1" x14ac:dyDescent="0.2">
      <c r="A236" s="2" t="s">
        <v>253</v>
      </c>
    </row>
    <row r="237" spans="1:1" x14ac:dyDescent="0.2">
      <c r="A237" s="2" t="s">
        <v>254</v>
      </c>
    </row>
    <row r="238" spans="1:1" x14ac:dyDescent="0.2">
      <c r="A238" s="2" t="s">
        <v>255</v>
      </c>
    </row>
    <row r="239" spans="1:1" x14ac:dyDescent="0.2">
      <c r="A239" s="2" t="s">
        <v>256</v>
      </c>
    </row>
    <row r="240" spans="1:1" x14ac:dyDescent="0.2">
      <c r="A240" s="2" t="s">
        <v>257</v>
      </c>
    </row>
    <row r="241" spans="1:1" x14ac:dyDescent="0.2">
      <c r="A241" s="2" t="s">
        <v>258</v>
      </c>
    </row>
    <row r="242" spans="1:1" x14ac:dyDescent="0.2">
      <c r="A242" s="2" t="s">
        <v>259</v>
      </c>
    </row>
    <row r="243" spans="1:1" x14ac:dyDescent="0.2">
      <c r="A243" s="2" t="s">
        <v>260</v>
      </c>
    </row>
    <row r="244" spans="1:1" x14ac:dyDescent="0.2">
      <c r="A244" s="2" t="s">
        <v>261</v>
      </c>
    </row>
    <row r="245" spans="1:1" x14ac:dyDescent="0.2">
      <c r="A245" s="2" t="s">
        <v>262</v>
      </c>
    </row>
    <row r="246" spans="1:1" x14ac:dyDescent="0.2">
      <c r="A246" s="2" t="s">
        <v>263</v>
      </c>
    </row>
    <row r="247" spans="1:1" x14ac:dyDescent="0.2">
      <c r="A247" s="2" t="s">
        <v>264</v>
      </c>
    </row>
    <row r="248" spans="1:1" x14ac:dyDescent="0.2">
      <c r="A248" s="2" t="s">
        <v>265</v>
      </c>
    </row>
    <row r="249" spans="1:1" x14ac:dyDescent="0.2">
      <c r="A249" s="2" t="s">
        <v>266</v>
      </c>
    </row>
    <row r="250" spans="1:1" x14ac:dyDescent="0.2">
      <c r="A250" s="2" t="s">
        <v>267</v>
      </c>
    </row>
    <row r="251" spans="1:1" x14ac:dyDescent="0.2">
      <c r="A251" s="2" t="s">
        <v>268</v>
      </c>
    </row>
    <row r="252" spans="1:1" x14ac:dyDescent="0.2">
      <c r="A252" s="2" t="s">
        <v>269</v>
      </c>
    </row>
    <row r="253" spans="1:1" x14ac:dyDescent="0.2">
      <c r="A253" s="2" t="s">
        <v>270</v>
      </c>
    </row>
    <row r="254" spans="1:1" x14ac:dyDescent="0.2">
      <c r="A254" s="2" t="s">
        <v>271</v>
      </c>
    </row>
    <row r="255" spans="1:1" x14ac:dyDescent="0.2">
      <c r="A255" s="2" t="s">
        <v>272</v>
      </c>
    </row>
    <row r="256" spans="1:1" x14ac:dyDescent="0.2">
      <c r="A256" s="2" t="s">
        <v>273</v>
      </c>
    </row>
    <row r="257" spans="1:1" x14ac:dyDescent="0.2">
      <c r="A257" s="2" t="s">
        <v>274</v>
      </c>
    </row>
    <row r="258" spans="1:1" x14ac:dyDescent="0.2">
      <c r="A258" s="2" t="s">
        <v>275</v>
      </c>
    </row>
    <row r="259" spans="1:1" x14ac:dyDescent="0.2">
      <c r="A259" s="2" t="s">
        <v>276</v>
      </c>
    </row>
    <row r="260" spans="1:1" x14ac:dyDescent="0.2">
      <c r="A260" s="2" t="s">
        <v>277</v>
      </c>
    </row>
    <row r="261" spans="1:1" x14ac:dyDescent="0.2">
      <c r="A261" s="2" t="s">
        <v>278</v>
      </c>
    </row>
    <row r="262" spans="1:1" x14ac:dyDescent="0.2">
      <c r="A262" s="2" t="s">
        <v>279</v>
      </c>
    </row>
    <row r="263" spans="1:1" x14ac:dyDescent="0.2">
      <c r="A263" s="2" t="s">
        <v>280</v>
      </c>
    </row>
    <row r="264" spans="1:1" x14ac:dyDescent="0.2">
      <c r="A264" s="2" t="s">
        <v>281</v>
      </c>
    </row>
    <row r="265" spans="1:1" x14ac:dyDescent="0.2">
      <c r="A265" s="2" t="s">
        <v>282</v>
      </c>
    </row>
    <row r="266" spans="1:1" x14ac:dyDescent="0.2">
      <c r="A266" s="2" t="s">
        <v>283</v>
      </c>
    </row>
    <row r="267" spans="1:1" x14ac:dyDescent="0.2">
      <c r="A267" s="2" t="s">
        <v>284</v>
      </c>
    </row>
    <row r="268" spans="1:1" x14ac:dyDescent="0.2">
      <c r="A268" s="2" t="s">
        <v>285</v>
      </c>
    </row>
    <row r="269" spans="1:1" x14ac:dyDescent="0.2">
      <c r="A269" s="2" t="s">
        <v>286</v>
      </c>
    </row>
    <row r="270" spans="1:1" x14ac:dyDescent="0.2">
      <c r="A270" s="2" t="s">
        <v>287</v>
      </c>
    </row>
    <row r="271" spans="1:1" x14ac:dyDescent="0.2">
      <c r="A271" s="2" t="s">
        <v>288</v>
      </c>
    </row>
    <row r="272" spans="1:1" x14ac:dyDescent="0.2">
      <c r="A272" s="2" t="s">
        <v>289</v>
      </c>
    </row>
    <row r="273" spans="1:1" x14ac:dyDescent="0.2">
      <c r="A273" s="2" t="s">
        <v>290</v>
      </c>
    </row>
    <row r="274" spans="1:1" x14ac:dyDescent="0.2">
      <c r="A274" s="2" t="s">
        <v>291</v>
      </c>
    </row>
    <row r="275" spans="1:1" x14ac:dyDescent="0.2">
      <c r="A275" s="2" t="s">
        <v>292</v>
      </c>
    </row>
    <row r="276" spans="1:1" x14ac:dyDescent="0.2">
      <c r="A276" s="2" t="s">
        <v>293</v>
      </c>
    </row>
    <row r="277" spans="1:1" x14ac:dyDescent="0.2">
      <c r="A277" s="2" t="s">
        <v>294</v>
      </c>
    </row>
    <row r="278" spans="1:1" x14ac:dyDescent="0.2">
      <c r="A278" s="2" t="s">
        <v>295</v>
      </c>
    </row>
    <row r="279" spans="1:1" x14ac:dyDescent="0.2">
      <c r="A279" s="2" t="s">
        <v>296</v>
      </c>
    </row>
    <row r="280" spans="1:1" x14ac:dyDescent="0.2">
      <c r="A280" s="2" t="s">
        <v>297</v>
      </c>
    </row>
    <row r="281" spans="1:1" x14ac:dyDescent="0.2">
      <c r="A281" s="2" t="s">
        <v>298</v>
      </c>
    </row>
    <row r="282" spans="1:1" x14ac:dyDescent="0.2">
      <c r="A282" s="2" t="s">
        <v>299</v>
      </c>
    </row>
    <row r="283" spans="1:1" x14ac:dyDescent="0.2">
      <c r="A283" s="2" t="s">
        <v>300</v>
      </c>
    </row>
    <row r="284" spans="1:1" x14ac:dyDescent="0.2">
      <c r="A284" s="2" t="s">
        <v>301</v>
      </c>
    </row>
    <row r="285" spans="1:1" x14ac:dyDescent="0.2">
      <c r="A285" s="2" t="s">
        <v>302</v>
      </c>
    </row>
    <row r="286" spans="1:1" x14ac:dyDescent="0.2">
      <c r="A286" s="2" t="s">
        <v>303</v>
      </c>
    </row>
    <row r="287" spans="1:1" x14ac:dyDescent="0.2">
      <c r="A287" s="2" t="s">
        <v>304</v>
      </c>
    </row>
    <row r="288" spans="1:1" x14ac:dyDescent="0.2">
      <c r="A288" s="2" t="s">
        <v>305</v>
      </c>
    </row>
    <row r="289" spans="1:1" x14ac:dyDescent="0.2">
      <c r="A289" s="2" t="s">
        <v>306</v>
      </c>
    </row>
    <row r="290" spans="1:1" x14ac:dyDescent="0.2">
      <c r="A290" s="2" t="s">
        <v>307</v>
      </c>
    </row>
    <row r="291" spans="1:1" x14ac:dyDescent="0.2">
      <c r="A291" s="2" t="s">
        <v>308</v>
      </c>
    </row>
    <row r="292" spans="1:1" x14ac:dyDescent="0.2">
      <c r="A292" s="2" t="s">
        <v>309</v>
      </c>
    </row>
    <row r="293" spans="1:1" x14ac:dyDescent="0.2">
      <c r="A293" s="2" t="s">
        <v>310</v>
      </c>
    </row>
    <row r="294" spans="1:1" x14ac:dyDescent="0.2">
      <c r="A294" s="2" t="s">
        <v>311</v>
      </c>
    </row>
    <row r="295" spans="1:1" x14ac:dyDescent="0.2">
      <c r="A295" s="2" t="s">
        <v>312</v>
      </c>
    </row>
    <row r="296" spans="1:1" x14ac:dyDescent="0.2">
      <c r="A296" s="2" t="s">
        <v>313</v>
      </c>
    </row>
    <row r="297" spans="1:1" x14ac:dyDescent="0.2">
      <c r="A297" s="2" t="s">
        <v>314</v>
      </c>
    </row>
    <row r="298" spans="1:1" x14ac:dyDescent="0.2">
      <c r="A298" s="2" t="s">
        <v>315</v>
      </c>
    </row>
    <row r="299" spans="1:1" x14ac:dyDescent="0.2">
      <c r="A299" s="2" t="s">
        <v>316</v>
      </c>
    </row>
    <row r="300" spans="1:1" x14ac:dyDescent="0.2">
      <c r="A300" s="2" t="s">
        <v>317</v>
      </c>
    </row>
    <row r="301" spans="1:1" x14ac:dyDescent="0.2">
      <c r="A301" s="2" t="s">
        <v>318</v>
      </c>
    </row>
    <row r="302" spans="1:1" x14ac:dyDescent="0.2">
      <c r="A302" s="2" t="s">
        <v>319</v>
      </c>
    </row>
    <row r="303" spans="1:1" x14ac:dyDescent="0.2">
      <c r="A303" s="2" t="s">
        <v>320</v>
      </c>
    </row>
    <row r="304" spans="1:1" x14ac:dyDescent="0.2">
      <c r="A304" s="2" t="s">
        <v>321</v>
      </c>
    </row>
    <row r="305" spans="1:1" x14ac:dyDescent="0.2">
      <c r="A305" s="2" t="s">
        <v>322</v>
      </c>
    </row>
    <row r="306" spans="1:1" x14ac:dyDescent="0.2">
      <c r="A306" s="2" t="s">
        <v>323</v>
      </c>
    </row>
    <row r="307" spans="1:1" x14ac:dyDescent="0.2">
      <c r="A307" s="2" t="s">
        <v>324</v>
      </c>
    </row>
    <row r="308" spans="1:1" x14ac:dyDescent="0.2">
      <c r="A308" s="2" t="s">
        <v>325</v>
      </c>
    </row>
    <row r="309" spans="1:1" x14ac:dyDescent="0.2">
      <c r="A309" s="2" t="s">
        <v>326</v>
      </c>
    </row>
    <row r="310" spans="1:1" x14ac:dyDescent="0.2">
      <c r="A310" s="2" t="s">
        <v>327</v>
      </c>
    </row>
    <row r="311" spans="1:1" x14ac:dyDescent="0.2">
      <c r="A311" s="2" t="s">
        <v>328</v>
      </c>
    </row>
    <row r="312" spans="1:1" x14ac:dyDescent="0.2">
      <c r="A312" s="2" t="s">
        <v>329</v>
      </c>
    </row>
    <row r="313" spans="1:1" x14ac:dyDescent="0.2">
      <c r="A313" s="2" t="s">
        <v>330</v>
      </c>
    </row>
    <row r="314" spans="1:1" x14ac:dyDescent="0.2">
      <c r="A314" s="2" t="s">
        <v>331</v>
      </c>
    </row>
    <row r="315" spans="1:1" x14ac:dyDescent="0.2">
      <c r="A315" s="2" t="s">
        <v>332</v>
      </c>
    </row>
    <row r="316" spans="1:1" x14ac:dyDescent="0.2">
      <c r="A316" s="2" t="s">
        <v>333</v>
      </c>
    </row>
    <row r="317" spans="1:1" x14ac:dyDescent="0.2">
      <c r="A317" s="2" t="s">
        <v>334</v>
      </c>
    </row>
    <row r="318" spans="1:1" x14ac:dyDescent="0.2">
      <c r="A318" s="2" t="s">
        <v>335</v>
      </c>
    </row>
    <row r="319" spans="1:1" x14ac:dyDescent="0.2">
      <c r="A319" s="2" t="s">
        <v>336</v>
      </c>
    </row>
    <row r="320" spans="1:1" x14ac:dyDescent="0.2">
      <c r="A320" s="2" t="s">
        <v>337</v>
      </c>
    </row>
    <row r="321" spans="1:1" x14ac:dyDescent="0.2">
      <c r="A321" s="2" t="s">
        <v>338</v>
      </c>
    </row>
    <row r="322" spans="1:1" x14ac:dyDescent="0.2">
      <c r="A322" s="2" t="s">
        <v>339</v>
      </c>
    </row>
    <row r="323" spans="1:1" x14ac:dyDescent="0.2">
      <c r="A323" s="2" t="s">
        <v>340</v>
      </c>
    </row>
    <row r="324" spans="1:1" x14ac:dyDescent="0.2">
      <c r="A324" s="2" t="s">
        <v>341</v>
      </c>
    </row>
    <row r="325" spans="1:1" x14ac:dyDescent="0.2">
      <c r="A325" s="2" t="s">
        <v>342</v>
      </c>
    </row>
    <row r="326" spans="1:1" x14ac:dyDescent="0.2">
      <c r="A326" s="2" t="s">
        <v>343</v>
      </c>
    </row>
    <row r="327" spans="1:1" x14ac:dyDescent="0.2">
      <c r="A327" s="2" t="s">
        <v>344</v>
      </c>
    </row>
    <row r="328" spans="1:1" x14ac:dyDescent="0.2">
      <c r="A328" s="2" t="s">
        <v>345</v>
      </c>
    </row>
    <row r="329" spans="1:1" x14ac:dyDescent="0.2">
      <c r="A329" s="2" t="s">
        <v>346</v>
      </c>
    </row>
    <row r="330" spans="1:1" x14ac:dyDescent="0.2">
      <c r="A330" s="2" t="s">
        <v>347</v>
      </c>
    </row>
    <row r="331" spans="1:1" x14ac:dyDescent="0.2">
      <c r="A331" s="2" t="s">
        <v>348</v>
      </c>
    </row>
    <row r="332" spans="1:1" x14ac:dyDescent="0.2">
      <c r="A332" s="2" t="s">
        <v>349</v>
      </c>
    </row>
    <row r="333" spans="1:1" x14ac:dyDescent="0.2">
      <c r="A333" s="2" t="s">
        <v>350</v>
      </c>
    </row>
    <row r="334" spans="1:1" x14ac:dyDescent="0.2">
      <c r="A334" s="2" t="s">
        <v>351</v>
      </c>
    </row>
    <row r="335" spans="1:1" x14ac:dyDescent="0.2">
      <c r="A335" s="2" t="s">
        <v>352</v>
      </c>
    </row>
    <row r="336" spans="1:1" x14ac:dyDescent="0.2">
      <c r="A336" s="2" t="s">
        <v>353</v>
      </c>
    </row>
    <row r="337" spans="1:1" x14ac:dyDescent="0.2">
      <c r="A337" s="2" t="s">
        <v>354</v>
      </c>
    </row>
    <row r="338" spans="1:1" x14ac:dyDescent="0.2">
      <c r="A338" s="2" t="s">
        <v>355</v>
      </c>
    </row>
    <row r="339" spans="1:1" x14ac:dyDescent="0.2">
      <c r="A339" s="2" t="s">
        <v>356</v>
      </c>
    </row>
    <row r="340" spans="1:1" x14ac:dyDescent="0.2">
      <c r="A340" s="2" t="s">
        <v>357</v>
      </c>
    </row>
    <row r="341" spans="1:1" x14ac:dyDescent="0.2">
      <c r="A341" s="2" t="s">
        <v>358</v>
      </c>
    </row>
    <row r="342" spans="1:1" x14ac:dyDescent="0.2">
      <c r="A342" s="2" t="s">
        <v>359</v>
      </c>
    </row>
    <row r="343" spans="1:1" x14ac:dyDescent="0.2">
      <c r="A343" s="2" t="s">
        <v>360</v>
      </c>
    </row>
    <row r="344" spans="1:1" x14ac:dyDescent="0.2">
      <c r="A344" s="2" t="s">
        <v>361</v>
      </c>
    </row>
    <row r="345" spans="1:1" x14ac:dyDescent="0.2">
      <c r="A345" s="2" t="s">
        <v>362</v>
      </c>
    </row>
    <row r="346" spans="1:1" x14ac:dyDescent="0.2">
      <c r="A346" s="2" t="s">
        <v>363</v>
      </c>
    </row>
  </sheetData>
  <sheetProtection sheet="1" objects="1" scenarios="1"/>
  <phoneticPr fontId="2"/>
  <pageMargins left="0.7" right="0.7" top="0.75" bottom="0.75" header="0.3" footer="0.3"/>
</worksheet>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2024-02-07T00:00:00Z</vt:filetime>
  </property>
  <property fmtid="{D5CDD505-2E9C-101B-9397-08002B2CF9AE}" pid="3" name="Creator">
    <vt:lpwstr>Microsoft® Word 2016</vt:lpwstr>
  </property>
  <property fmtid="{D5CDD505-2E9C-101B-9397-08002B2CF9AE}" pid="4" name="LastSaved">
    <vt:filetime>2024-02-08T00:00:00Z</vt:filetime>
  </property>
  <property fmtid="{D5CDD505-2E9C-101B-9397-08002B2CF9AE}" pid="5" name="Producer">
    <vt:lpwstr>Microsoft® Word 2016</vt:lpwstr>
  </property>
</Properties>
</file>